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<sst xmlns="http://schemas.openxmlformats.org/spreadsheetml/2006/main" count="37" uniqueCount="36">
  <si>
    <t>PROJECT STATUS REPORT</t>
  </si>
  <si>
    <t>CIP Number  TH-0303 &amp; TH-0303A</t>
  </si>
  <si>
    <t>Project Description:  Antioch, 143rd to 151st Street</t>
  </si>
  <si>
    <t>Total Estimated</t>
  </si>
  <si>
    <t>Total Paid</t>
  </si>
  <si>
    <t>Costs</t>
  </si>
  <si>
    <t>To Date</t>
  </si>
  <si>
    <t>Balance</t>
  </si>
  <si>
    <t>Construction</t>
  </si>
  <si>
    <t>Operating Equipment</t>
  </si>
  <si>
    <t>Testing/Drilling</t>
  </si>
  <si>
    <t>Publications/Misc/Filing Fees</t>
  </si>
  <si>
    <t>Appraisers Fees</t>
  </si>
  <si>
    <t xml:space="preserve">Ownerships </t>
  </si>
  <si>
    <t>Right of Way Awards</t>
  </si>
  <si>
    <t>Easements</t>
  </si>
  <si>
    <t>Temporary Note Interest</t>
  </si>
  <si>
    <t>Cost of Issuing Temporary Notes</t>
  </si>
  <si>
    <t xml:space="preserve">Bonding Costs </t>
  </si>
  <si>
    <t>Total Project Costs</t>
  </si>
  <si>
    <t>Interest earned</t>
  </si>
  <si>
    <t>Excise Tax</t>
  </si>
  <si>
    <t>Escrow</t>
  </si>
  <si>
    <t>Cap Impr Fund (PAYG)</t>
  </si>
  <si>
    <t>Total Funding</t>
  </si>
  <si>
    <t>-All expenses as of 7-12-99.</t>
  </si>
  <si>
    <t>-This worksheet combines TH0303 and TH0303A, design engineering and construction.</t>
  </si>
  <si>
    <t>-All escrows on Antioch have been rolled out.  See list. Amounts rolled out were more than amounts</t>
  </si>
  <si>
    <t xml:space="preserve"> shown on this list.</t>
  </si>
  <si>
    <t>-CIP Budget showed County funds.  However, there were no CARS funding for this project, per Wayne G</t>
  </si>
  <si>
    <t>-No PAYG funding has been used on this project to date.  CIP Budget showed $481,880 for TH0303A.</t>
  </si>
  <si>
    <t>$400,000 was used on the TH0303A (design)</t>
  </si>
  <si>
    <t>Relocate Utilities</t>
  </si>
  <si>
    <t>Engineering (TH-0303)</t>
  </si>
  <si>
    <t>Design Team Through 12-31-97 (TH-0303)</t>
  </si>
  <si>
    <t>-Divided Design Engineering (TH-0303) into Design Team Through 12-31-97 (TH-0303) and Engineering (TH-0303).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</si>
</sst>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:ss"/>
    <numFmt numFmtId="166" formatCode="&quot;$&quot;#,##0"/>
  </numFmts>
  <fonts count="7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1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Continuous"/>
    </xf>
    <xf numFmtId="0" fontId="2" fillId="2" borderId="3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14" xfId="0" applyNumberFormat="1" applyFont="1" applyBorder="1" applyAlignment="1">
      <alignment/>
    </xf>
    <xf numFmtId="5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13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0" fontId="5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166" fontId="2" fillId="0" borderId="12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0" fontId="6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42" sqref="A42"/>
    </sheetView>
  </sheetViews>
  <sheetFormatPr defaultColWidth="13.57421875" defaultRowHeight="12.75"/>
  <cols>
    <col min="1" max="1" width="43.140625" style="5" customWidth="1"/>
    <col min="2" max="2" width="17.00390625" style="5" customWidth="1"/>
    <col min="3" max="3" width="16.421875" style="5" customWidth="1"/>
    <col min="4" max="4" width="15.140625" style="5" customWidth="1"/>
    <col min="5" max="16384" width="13.57421875" style="5" customWidth="1"/>
  </cols>
  <sheetData>
    <row r="1" spans="1:12" ht="17.25" thickBot="1" thickTop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</row>
    <row r="2" spans="1:12" ht="16.5" thickTop="1">
      <c r="A2" s="4"/>
      <c r="B2" s="4"/>
      <c r="C2" s="4"/>
      <c r="E2" s="4"/>
      <c r="F2" s="4"/>
      <c r="G2" s="4"/>
      <c r="H2" s="4"/>
      <c r="I2" s="4"/>
      <c r="J2" s="4"/>
      <c r="K2" s="4"/>
      <c r="L2" s="4"/>
    </row>
    <row r="3" spans="1:12" ht="15.75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7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8" t="s">
        <v>2</v>
      </c>
      <c r="B5" s="9"/>
      <c r="C5" s="10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11"/>
      <c r="B7" s="4"/>
      <c r="C7" s="4"/>
      <c r="D7" s="12">
        <f>NOW()</f>
        <v>36362.48037233797</v>
      </c>
      <c r="E7" s="4"/>
      <c r="F7" s="4"/>
      <c r="G7" s="4"/>
      <c r="H7" s="4"/>
      <c r="I7" s="4"/>
      <c r="J7" s="4"/>
      <c r="K7" s="4"/>
      <c r="L7" s="4"/>
    </row>
    <row r="8" spans="1:12" ht="16.5" thickBot="1">
      <c r="A8" s="4"/>
      <c r="B8" s="4"/>
      <c r="C8" s="4"/>
      <c r="D8" s="13">
        <f>NOW()</f>
        <v>36362.48037233797</v>
      </c>
      <c r="E8" s="4"/>
      <c r="F8" s="4"/>
      <c r="G8" s="4"/>
      <c r="H8" s="4"/>
      <c r="I8" s="4"/>
      <c r="J8" s="4"/>
      <c r="K8" s="4"/>
      <c r="L8" s="4"/>
    </row>
    <row r="9" spans="1:12" ht="15.75">
      <c r="A9" s="14"/>
      <c r="B9" s="15" t="s">
        <v>3</v>
      </c>
      <c r="C9" s="15" t="s">
        <v>4</v>
      </c>
      <c r="D9" s="16" t="s">
        <v>3</v>
      </c>
      <c r="E9" s="4"/>
      <c r="F9" s="4"/>
      <c r="G9" s="4"/>
      <c r="H9" s="4"/>
      <c r="I9" s="4"/>
      <c r="J9" s="4"/>
      <c r="K9" s="4"/>
      <c r="L9" s="4"/>
    </row>
    <row r="10" spans="1:12" ht="15.75">
      <c r="A10" s="17"/>
      <c r="B10" s="18" t="s">
        <v>5</v>
      </c>
      <c r="C10" s="18" t="s">
        <v>6</v>
      </c>
      <c r="D10" s="19" t="s">
        <v>7</v>
      </c>
      <c r="E10" s="4"/>
      <c r="F10" s="4"/>
      <c r="G10" s="4"/>
      <c r="H10" s="4"/>
      <c r="I10" s="4"/>
      <c r="J10" s="4"/>
      <c r="K10" s="4"/>
      <c r="L10" s="4"/>
    </row>
    <row r="11" spans="1:12" ht="15.75">
      <c r="A11" s="17" t="s">
        <v>34</v>
      </c>
      <c r="B11" s="38">
        <v>72622</v>
      </c>
      <c r="C11" s="38">
        <v>72622</v>
      </c>
      <c r="D11" s="39">
        <f>B11-C11</f>
        <v>0</v>
      </c>
      <c r="E11" s="4"/>
      <c r="F11" s="4"/>
      <c r="G11" s="4"/>
      <c r="H11" s="4"/>
      <c r="I11" s="4"/>
      <c r="J11" s="4"/>
      <c r="K11" s="4"/>
      <c r="L11" s="4"/>
    </row>
    <row r="12" spans="1:12" ht="15.75">
      <c r="A12" s="17" t="s">
        <v>33</v>
      </c>
      <c r="B12" s="42">
        <v>246300</v>
      </c>
      <c r="C12" s="42">
        <v>246300</v>
      </c>
      <c r="D12" s="40">
        <f aca="true" t="shared" si="0" ref="D12:D24">B12-C12</f>
        <v>0</v>
      </c>
      <c r="E12" s="4"/>
      <c r="F12" s="4"/>
      <c r="G12" s="4"/>
      <c r="H12" s="4"/>
      <c r="I12" s="4"/>
      <c r="J12" s="4"/>
      <c r="K12" s="4"/>
      <c r="L12" s="4"/>
    </row>
    <row r="13" spans="1:12" ht="15.75">
      <c r="A13" s="17" t="s">
        <v>8</v>
      </c>
      <c r="B13" s="42">
        <v>2189822.03</v>
      </c>
      <c r="C13" s="42">
        <v>2189822.03</v>
      </c>
      <c r="D13" s="40">
        <f t="shared" si="0"/>
        <v>0</v>
      </c>
      <c r="E13" s="21"/>
      <c r="F13" s="4"/>
      <c r="G13" s="4"/>
      <c r="H13" s="4"/>
      <c r="I13" s="4"/>
      <c r="J13" s="4"/>
      <c r="K13" s="4"/>
      <c r="L13" s="4"/>
    </row>
    <row r="14" spans="1:12" ht="15.75">
      <c r="A14" s="17" t="s">
        <v>32</v>
      </c>
      <c r="B14" s="42">
        <v>86982</v>
      </c>
      <c r="C14" s="42">
        <v>86982.29</v>
      </c>
      <c r="D14" s="40">
        <f t="shared" si="0"/>
        <v>-0.28999999999359716</v>
      </c>
      <c r="E14" s="21"/>
      <c r="F14" s="4"/>
      <c r="G14" s="4"/>
      <c r="H14" s="4"/>
      <c r="I14" s="4"/>
      <c r="J14" s="4"/>
      <c r="K14" s="4"/>
      <c r="L14" s="4"/>
    </row>
    <row r="15" spans="1:12" ht="15.75">
      <c r="A15" s="17" t="s">
        <v>9</v>
      </c>
      <c r="B15" s="42">
        <v>1048</v>
      </c>
      <c r="C15" s="42">
        <v>1047.96</v>
      </c>
      <c r="D15" s="40">
        <f t="shared" si="0"/>
        <v>0.03999999999996362</v>
      </c>
      <c r="E15" s="21"/>
      <c r="F15" s="4"/>
      <c r="G15" s="4"/>
      <c r="H15" s="4"/>
      <c r="I15" s="4"/>
      <c r="J15" s="4"/>
      <c r="K15" s="4"/>
      <c r="L15" s="4"/>
    </row>
    <row r="16" spans="1:12" ht="15.75">
      <c r="A16" s="17" t="s">
        <v>10</v>
      </c>
      <c r="B16" s="42">
        <v>13544</v>
      </c>
      <c r="C16" s="42">
        <f>15294-1750</f>
        <v>13544</v>
      </c>
      <c r="D16" s="40">
        <f>B16-C16</f>
        <v>0</v>
      </c>
      <c r="E16" s="21"/>
      <c r="F16" s="4"/>
      <c r="G16" s="4"/>
      <c r="H16" s="4"/>
      <c r="I16" s="4"/>
      <c r="J16" s="4"/>
      <c r="K16" s="4"/>
      <c r="L16" s="4"/>
    </row>
    <row r="17" spans="1:12" ht="15.75">
      <c r="A17" s="17" t="s">
        <v>11</v>
      </c>
      <c r="B17" s="42">
        <v>4591</v>
      </c>
      <c r="C17" s="42">
        <f>588+1750+2133.35+120</f>
        <v>4591.35</v>
      </c>
      <c r="D17" s="40">
        <f t="shared" si="0"/>
        <v>-0.3500000000003638</v>
      </c>
      <c r="E17" s="21"/>
      <c r="F17" s="4"/>
      <c r="G17" s="4"/>
      <c r="H17" s="4"/>
      <c r="I17" s="4"/>
      <c r="J17" s="4"/>
      <c r="K17" s="4"/>
      <c r="L17" s="4"/>
    </row>
    <row r="18" spans="1:12" ht="15.75">
      <c r="A18" s="17" t="s">
        <v>12</v>
      </c>
      <c r="B18" s="42">
        <v>25125</v>
      </c>
      <c r="C18" s="42">
        <v>25125</v>
      </c>
      <c r="D18" s="40">
        <f>B18-C18</f>
        <v>0</v>
      </c>
      <c r="E18" s="21"/>
      <c r="F18" s="4"/>
      <c r="G18" s="4"/>
      <c r="H18" s="4"/>
      <c r="I18" s="4"/>
      <c r="J18" s="4"/>
      <c r="K18" s="4"/>
      <c r="L18" s="4"/>
    </row>
    <row r="19" spans="1:12" ht="15.75">
      <c r="A19" s="17" t="s">
        <v>13</v>
      </c>
      <c r="B19" s="42">
        <v>8125</v>
      </c>
      <c r="C19" s="42">
        <v>8125</v>
      </c>
      <c r="D19" s="40">
        <f t="shared" si="0"/>
        <v>0</v>
      </c>
      <c r="E19" s="21"/>
      <c r="F19" s="4"/>
      <c r="G19" s="4"/>
      <c r="H19" s="4"/>
      <c r="I19" s="4"/>
      <c r="J19" s="4"/>
      <c r="K19" s="4"/>
      <c r="L19" s="4"/>
    </row>
    <row r="20" spans="1:12" ht="15.75">
      <c r="A20" s="17" t="s">
        <v>14</v>
      </c>
      <c r="B20" s="42">
        <v>69030</v>
      </c>
      <c r="C20" s="42">
        <v>69030</v>
      </c>
      <c r="D20" s="40">
        <f>B20-C20</f>
        <v>0</v>
      </c>
      <c r="E20" s="21"/>
      <c r="F20" s="4"/>
      <c r="G20" s="4"/>
      <c r="H20" s="4"/>
      <c r="I20" s="4"/>
      <c r="J20" s="4"/>
      <c r="K20" s="4"/>
      <c r="L20" s="4"/>
    </row>
    <row r="21" spans="1:12" ht="15.75">
      <c r="A21" s="17" t="s">
        <v>15</v>
      </c>
      <c r="B21" s="42">
        <v>29873</v>
      </c>
      <c r="C21" s="42">
        <v>29873</v>
      </c>
      <c r="D21" s="40">
        <f t="shared" si="0"/>
        <v>0</v>
      </c>
      <c r="E21" s="21"/>
      <c r="F21" s="4"/>
      <c r="G21" s="4"/>
      <c r="H21" s="4"/>
      <c r="I21" s="4"/>
      <c r="J21" s="4"/>
      <c r="K21" s="4"/>
      <c r="L21" s="4"/>
    </row>
    <row r="22" spans="1:12" ht="15.75">
      <c r="A22" s="17" t="s">
        <v>16</v>
      </c>
      <c r="B22" s="42">
        <v>0</v>
      </c>
      <c r="C22" s="42">
        <v>0</v>
      </c>
      <c r="D22" s="40">
        <f t="shared" si="0"/>
        <v>0</v>
      </c>
      <c r="E22" s="21"/>
      <c r="F22" s="4"/>
      <c r="G22" s="4"/>
      <c r="H22" s="4"/>
      <c r="I22" s="4"/>
      <c r="J22" s="4"/>
      <c r="K22" s="4"/>
      <c r="L22" s="4"/>
    </row>
    <row r="23" spans="1:12" ht="15.75">
      <c r="A23" s="17" t="s">
        <v>17</v>
      </c>
      <c r="B23" s="42">
        <v>0</v>
      </c>
      <c r="C23" s="42">
        <v>0</v>
      </c>
      <c r="D23" s="40">
        <f t="shared" si="0"/>
        <v>0</v>
      </c>
      <c r="E23" s="21"/>
      <c r="F23" s="4"/>
      <c r="G23" s="4"/>
      <c r="H23" s="4"/>
      <c r="I23" s="4"/>
      <c r="J23" s="4"/>
      <c r="K23" s="4"/>
      <c r="L23" s="4"/>
    </row>
    <row r="24" spans="1:12" ht="15.75">
      <c r="A24" s="17" t="s">
        <v>18</v>
      </c>
      <c r="B24" s="42">
        <v>0</v>
      </c>
      <c r="C24" s="42">
        <v>0</v>
      </c>
      <c r="D24" s="40">
        <f t="shared" si="0"/>
        <v>0</v>
      </c>
      <c r="E24" s="21"/>
      <c r="F24" s="4"/>
      <c r="G24" s="4"/>
      <c r="H24" s="4"/>
      <c r="I24" s="4"/>
      <c r="J24" s="4"/>
      <c r="K24" s="4"/>
      <c r="L24" s="4"/>
    </row>
    <row r="25" spans="1:12" ht="16.5" thickBot="1">
      <c r="A25" s="22" t="s">
        <v>19</v>
      </c>
      <c r="B25" s="43">
        <f>SUM(B11:B24)</f>
        <v>2747062.03</v>
      </c>
      <c r="C25" s="43">
        <f>SUM(C11:C24)-1</f>
        <v>2747061.63</v>
      </c>
      <c r="D25" s="41">
        <f>SUM(D12:D24)+1</f>
        <v>0.40000000000600267</v>
      </c>
      <c r="E25" s="21"/>
      <c r="F25" s="4"/>
      <c r="G25" s="4"/>
      <c r="H25" s="4"/>
      <c r="I25" s="4"/>
      <c r="J25" s="4"/>
      <c r="K25" s="4"/>
      <c r="L25" s="4"/>
    </row>
    <row r="26" spans="1:12" ht="15.75">
      <c r="A26" s="4"/>
      <c r="B26" s="21"/>
      <c r="C26" s="21"/>
      <c r="D26" s="21"/>
      <c r="E26" s="21"/>
      <c r="F26" s="4"/>
      <c r="G26" s="4"/>
      <c r="H26" s="4"/>
      <c r="I26" s="4"/>
      <c r="J26" s="4"/>
      <c r="K26" s="4"/>
      <c r="L26" s="4"/>
    </row>
    <row r="27" spans="1:12" ht="16.5" thickBot="1">
      <c r="A27" s="4"/>
      <c r="B27" s="21"/>
      <c r="C27" s="21"/>
      <c r="D27" s="21"/>
      <c r="E27" s="21"/>
      <c r="F27" s="4"/>
      <c r="G27" s="4"/>
      <c r="H27" s="4"/>
      <c r="I27" s="4"/>
      <c r="J27" s="4"/>
      <c r="K27" s="4"/>
      <c r="L27" s="4"/>
    </row>
    <row r="28" spans="1:12" ht="15.75">
      <c r="A28" s="24" t="s">
        <v>20</v>
      </c>
      <c r="B28" s="25">
        <v>4865</v>
      </c>
      <c r="C28" s="21"/>
      <c r="D28" s="26"/>
      <c r="E28" s="21"/>
      <c r="F28" s="4"/>
      <c r="G28" s="4"/>
      <c r="H28" s="4"/>
      <c r="I28" s="4"/>
      <c r="J28" s="4"/>
      <c r="K28" s="4"/>
      <c r="L28" s="4"/>
    </row>
    <row r="29" spans="1:12" ht="15.75">
      <c r="A29" s="17" t="s">
        <v>21</v>
      </c>
      <c r="B29" s="20">
        <v>1821500</v>
      </c>
      <c r="C29" s="21"/>
      <c r="D29" s="26"/>
      <c r="E29" s="21"/>
      <c r="F29" s="4"/>
      <c r="G29" s="4"/>
      <c r="H29" s="4"/>
      <c r="I29" s="4"/>
      <c r="J29" s="4"/>
      <c r="K29" s="4"/>
      <c r="L29" s="4"/>
    </row>
    <row r="30" spans="1:12" ht="15.75">
      <c r="A30" s="17" t="s">
        <v>22</v>
      </c>
      <c r="B30" s="20">
        <v>559192</v>
      </c>
      <c r="C30" s="21"/>
      <c r="D30" s="26"/>
      <c r="E30" s="21"/>
      <c r="F30" s="4"/>
      <c r="G30" s="4"/>
      <c r="H30" s="4"/>
      <c r="I30" s="4"/>
      <c r="J30" s="4"/>
      <c r="K30" s="4"/>
      <c r="L30" s="4"/>
    </row>
    <row r="31" spans="1:12" ht="15.75">
      <c r="A31" s="17" t="s">
        <v>23</v>
      </c>
      <c r="B31" s="27">
        <f>+B25-B28-B29-B30</f>
        <v>361505.0299999998</v>
      </c>
      <c r="C31" s="21"/>
      <c r="D31" s="21"/>
      <c r="E31" s="21"/>
      <c r="F31" s="4"/>
      <c r="G31" s="4"/>
      <c r="H31" s="4"/>
      <c r="I31" s="4"/>
      <c r="J31" s="4"/>
      <c r="K31" s="4"/>
      <c r="L31" s="4"/>
    </row>
    <row r="32" spans="1:12" ht="16.5" thickBot="1">
      <c r="A32" s="22" t="s">
        <v>24</v>
      </c>
      <c r="B32" s="23">
        <f>SUM(B28:B31)</f>
        <v>2747062.03</v>
      </c>
      <c r="C32" s="28"/>
      <c r="D32" s="21"/>
      <c r="E32" s="21"/>
      <c r="F32" s="4"/>
      <c r="G32" s="4"/>
      <c r="H32" s="4"/>
      <c r="I32" s="4"/>
      <c r="J32" s="4"/>
      <c r="K32" s="4"/>
      <c r="L32" s="4"/>
    </row>
    <row r="33" spans="1:12" ht="15.75">
      <c r="A33" s="29"/>
      <c r="B33" s="30"/>
      <c r="C33" s="28"/>
      <c r="D33" s="21"/>
      <c r="E33" s="21"/>
      <c r="F33" s="4"/>
      <c r="G33" s="4"/>
      <c r="H33" s="4"/>
      <c r="I33" s="4"/>
      <c r="J33" s="4"/>
      <c r="K33" s="4"/>
      <c r="L33" s="4"/>
    </row>
    <row r="34" spans="1:12" ht="15.75">
      <c r="A34" s="31" t="s">
        <v>25</v>
      </c>
      <c r="B34" s="21"/>
      <c r="C34" s="21"/>
      <c r="D34" s="21"/>
      <c r="E34" s="21"/>
      <c r="F34" s="4"/>
      <c r="G34" s="4"/>
      <c r="H34" s="4"/>
      <c r="I34" s="4"/>
      <c r="J34" s="4"/>
      <c r="K34" s="4"/>
      <c r="L34" s="4"/>
    </row>
    <row r="35" spans="1:12" ht="15.75">
      <c r="A35" s="32" t="s">
        <v>26</v>
      </c>
      <c r="B35" s="21"/>
      <c r="C35" s="21"/>
      <c r="D35" s="21"/>
      <c r="E35" s="21"/>
      <c r="F35" s="4"/>
      <c r="G35" s="4"/>
      <c r="H35" s="4"/>
      <c r="I35" s="4"/>
      <c r="J35" s="4"/>
      <c r="K35" s="4"/>
      <c r="L35" s="4"/>
    </row>
    <row r="36" spans="1:12" ht="15.75">
      <c r="A36" s="32" t="s">
        <v>27</v>
      </c>
      <c r="B36" s="21"/>
      <c r="C36" s="21"/>
      <c r="D36" s="21"/>
      <c r="E36" s="21"/>
      <c r="F36" s="4"/>
      <c r="G36" s="4"/>
      <c r="H36" s="4"/>
      <c r="I36" s="4"/>
      <c r="J36" s="4"/>
      <c r="K36" s="4"/>
      <c r="L36" s="4"/>
    </row>
    <row r="37" spans="1:12" ht="15.75">
      <c r="A37" s="33" t="s">
        <v>28</v>
      </c>
      <c r="B37" s="21"/>
      <c r="C37" s="21"/>
      <c r="D37" s="21"/>
      <c r="E37" s="21"/>
      <c r="F37" s="4"/>
      <c r="G37" s="4"/>
      <c r="H37" s="4"/>
      <c r="I37" s="4"/>
      <c r="J37" s="4"/>
      <c r="K37" s="4"/>
      <c r="L37" s="4"/>
    </row>
    <row r="38" spans="1:12" ht="15.75">
      <c r="A38" s="32" t="s">
        <v>29</v>
      </c>
      <c r="B38" s="3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75">
      <c r="A39" s="32" t="s">
        <v>30</v>
      </c>
      <c r="B39" s="3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33" t="s">
        <v>31</v>
      </c>
      <c r="B40" s="3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>
      <c r="A41" s="44" t="s">
        <v>35</v>
      </c>
      <c r="B41" s="3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.75">
      <c r="A42" s="35"/>
      <c r="B42" s="3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.75">
      <c r="A43" s="35"/>
      <c r="B43" s="3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.75">
      <c r="A44" s="35"/>
      <c r="B44" s="3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>
      <c r="A45" s="36"/>
      <c r="B45" s="3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>
      <c r="A46" s="36"/>
      <c r="B46" s="37"/>
      <c r="C46" s="36"/>
      <c r="D46" s="12"/>
      <c r="E46" s="36"/>
      <c r="F46" s="36"/>
      <c r="G46" s="4"/>
      <c r="H46" s="4"/>
      <c r="I46" s="4"/>
      <c r="J46" s="4"/>
      <c r="K46" s="4"/>
      <c r="L46" s="4"/>
    </row>
  </sheetData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Gudenkauf</dc:creator>
  <cp:keywords/>
  <dc:description/>
  <cp:lastModifiedBy>Joe Archer</cp:lastModifiedBy>
  <cp:lastPrinted>1999-09-14T20:43:33Z</cp:lastPrinted>
  <dcterms:created xsi:type="dcterms:W3CDTF">1999-07-21T16:31:37Z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