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05" windowWidth="11250" windowHeight="6015" tabRatio="239" activeTab="0"/>
  </bookViews>
  <sheets>
    <sheet name="Estimate" sheetId="1" r:id="rId1"/>
    <sheet name="Sub Calcs" sheetId="2" r:id="rId2"/>
  </sheets>
  <definedNames>
    <definedName name="_xlnm.Print_Area" localSheetId="0">'Estimate'!$A$1:$V$151</definedName>
    <definedName name="_xlnm.Print_Area" localSheetId="1">'Sub Calcs'!$A$1:$V$151</definedName>
    <definedName name="_xlnm.Print_Titles" localSheetId="0">'Estimate'!$1:$5</definedName>
    <definedName name="_xlnm.Print_Titles" localSheetId="1">'Sub Calcs'!$1:$5</definedName>
  </definedNames>
  <calcPr fullCalcOnLoad="1"/>
</workbook>
</file>

<file path=xl/sharedStrings.xml><?xml version="1.0" encoding="utf-8"?>
<sst xmlns="http://schemas.openxmlformats.org/spreadsheetml/2006/main" count="591" uniqueCount="158">
  <si>
    <t>Unit</t>
  </si>
  <si>
    <t>Quantity</t>
  </si>
  <si>
    <t>Total</t>
  </si>
  <si>
    <t>Contractor Construction Staking</t>
  </si>
  <si>
    <t>Lump Sum</t>
  </si>
  <si>
    <t>Clearing and Grubbing</t>
  </si>
  <si>
    <t>Each</t>
  </si>
  <si>
    <t>Removal of Existing Structures</t>
  </si>
  <si>
    <t>Force Account (Set)</t>
  </si>
  <si>
    <t>Street Sweeping</t>
  </si>
  <si>
    <t>Street Washing</t>
  </si>
  <si>
    <t>Concrete Median Nose</t>
  </si>
  <si>
    <t>Concrete Paver Stones</t>
  </si>
  <si>
    <t>Traffic Control</t>
  </si>
  <si>
    <t>Ton</t>
  </si>
  <si>
    <t>Sq. Yd.</t>
  </si>
  <si>
    <t>Lane Mile</t>
  </si>
  <si>
    <t>Lin. Ft.</t>
  </si>
  <si>
    <t>Sq. Ft.</t>
  </si>
  <si>
    <t>Acre</t>
  </si>
  <si>
    <t>Asphaltic Concrete Intermediate Course</t>
  </si>
  <si>
    <t>Sediment Removal</t>
  </si>
  <si>
    <t>Land Corner Monument Box</t>
  </si>
  <si>
    <t>Temporary Surfacing Material (Type AB-3)</t>
  </si>
  <si>
    <t>Asphaltic Concrete Surface Course</t>
  </si>
  <si>
    <t>Fly Ash</t>
  </si>
  <si>
    <t>Manipulation For Fly Ash Treated Subgrade (8")</t>
  </si>
  <si>
    <t>Special Cleaning of Milled Surfaces</t>
  </si>
  <si>
    <t>15" Storm Sewer (RCP Class III)</t>
  </si>
  <si>
    <t>Concrete Pipe Collar</t>
  </si>
  <si>
    <t>Curb (Type D)</t>
  </si>
  <si>
    <t>Unclassified Excavation</t>
  </si>
  <si>
    <t>Cu. Yd.</t>
  </si>
  <si>
    <t>Compaction of Earthwork (All Types)</t>
  </si>
  <si>
    <t>Topsoil</t>
  </si>
  <si>
    <t>Curb and Gutter, Combined (Type A)</t>
  </si>
  <si>
    <t>Curb and Gutter, Combined (Type B)</t>
  </si>
  <si>
    <t>Curb and Gutter, Combined (Type C)</t>
  </si>
  <si>
    <t>Sidewalk Construction (4")</t>
  </si>
  <si>
    <t>Sidewalk Ramp with Detectable Warning Surface</t>
  </si>
  <si>
    <t>Detectable Warning Surface</t>
  </si>
  <si>
    <t>Inlet (6' x 4') (Curb)</t>
  </si>
  <si>
    <t>Inlet (8' x 4') (Curb)</t>
  </si>
  <si>
    <t>Junction Box (4' x 4')</t>
  </si>
  <si>
    <t>Permanent Traffic Control Signs</t>
  </si>
  <si>
    <t>1-3/4" x 1-3/4" Sign Posts</t>
  </si>
  <si>
    <t>2" x 2" Sign Post Anchors</t>
  </si>
  <si>
    <t>2-1/4" x 2-1/4" Anchor Sleeves</t>
  </si>
  <si>
    <t>Hydraulic Mulching</t>
  </si>
  <si>
    <t>Temporary Surfacing Material (Commercial Grade Asphaltic Concrete)</t>
  </si>
  <si>
    <t>Fiber Optic Communication System</t>
  </si>
  <si>
    <t>4" White Thermoplastic</t>
  </si>
  <si>
    <t>6" White Thermoplastic</t>
  </si>
  <si>
    <t>4" Yellow Thermoplastic</t>
  </si>
  <si>
    <t>12" White Pre-formed Thermoplastic</t>
  </si>
  <si>
    <t>24" White Pre-formed Thermoplastic</t>
  </si>
  <si>
    <t>White Arrows Pre-formed Thermoplastic</t>
  </si>
  <si>
    <t>Interim Pavement Markings</t>
  </si>
  <si>
    <t>BID TABULATION</t>
  </si>
  <si>
    <t>DATE:</t>
  </si>
  <si>
    <t>Engineer's Estimate (HNTB)</t>
  </si>
  <si>
    <t>Average Bid</t>
  </si>
  <si>
    <t>(Does not include Engineer's</t>
  </si>
  <si>
    <t>OWNER: City of Overland Park, Kansas</t>
  </si>
  <si>
    <t>Estimate or High Bid)</t>
  </si>
  <si>
    <t>Item No.</t>
  </si>
  <si>
    <t>Item</t>
  </si>
  <si>
    <t>Unit Price</t>
  </si>
  <si>
    <t xml:space="preserve"> </t>
  </si>
  <si>
    <t>Milling (Total Width Cut) (2")</t>
  </si>
  <si>
    <t>Pothole Repair</t>
  </si>
  <si>
    <t>Curb and Gutter, Combined (Type E)</t>
  </si>
  <si>
    <t xml:space="preserve">KCMMB 4K Concrete (ISRW) </t>
  </si>
  <si>
    <t>Handrail (Metal) (42")</t>
  </si>
  <si>
    <t>Manhole (Sanitary) (48"to 60" Dia.)</t>
  </si>
  <si>
    <t>Sanitary Sewer Encasement</t>
  </si>
  <si>
    <t>Adjustment of Manholes</t>
  </si>
  <si>
    <t>Adjustment of Curb Inlet</t>
  </si>
  <si>
    <t>Adjustment of Junction Box</t>
  </si>
  <si>
    <t>30" Storm Sewer (RCP Class III)</t>
  </si>
  <si>
    <t>48" Storm Sewer (RCP Class III)</t>
  </si>
  <si>
    <t>Fescue Sod</t>
  </si>
  <si>
    <t>Temporary Seeding</t>
  </si>
  <si>
    <t>Silt Fence</t>
  </si>
  <si>
    <t>Rock Barrier (6")</t>
  </si>
  <si>
    <t>Straw Wattles</t>
  </si>
  <si>
    <t>Inlet Protection</t>
  </si>
  <si>
    <t>Street Lighting Installation</t>
  </si>
  <si>
    <t>PROJECT: Quivira Road Widening (99th Street to 105th Street) (TH-0948)</t>
  </si>
  <si>
    <t xml:space="preserve">Maintenance Bond </t>
  </si>
  <si>
    <t>Excavation (Unsuitable)</t>
  </si>
  <si>
    <t>Excavation (Unstable)</t>
  </si>
  <si>
    <t>Temporary Surfacing Material (Commercial Grade Asphaltic Concrete)(Sidewalk)</t>
  </si>
  <si>
    <t>Aggregate Base Course (OP Special)</t>
  </si>
  <si>
    <t>Concrete Pavement (6" Entrance)</t>
  </si>
  <si>
    <t xml:space="preserve">KCMMB 4K Concrete (Steps) </t>
  </si>
  <si>
    <t>Modification of Structure (Curb Inlet to Junction Box)</t>
  </si>
  <si>
    <t>Inlet (5' x 3') (Curb)</t>
  </si>
  <si>
    <t>Inlet (6' x 3') (Curb)</t>
  </si>
  <si>
    <t>Inlet (6' x 5') (Curb)</t>
  </si>
  <si>
    <t>Inlet (6' x 3') (Curb) (with Flume)</t>
  </si>
  <si>
    <t>Inlet (6' x 4') (Curb) (with Flume)</t>
  </si>
  <si>
    <t>Inlet (8' x 3') (Curb) (with Flume)</t>
  </si>
  <si>
    <t>Inlet (10' x 3') (Curb) (with Flume)</t>
  </si>
  <si>
    <t>Junction Box (8' x 4')</t>
  </si>
  <si>
    <t>21" Storm Sewer (RCP Class III)</t>
  </si>
  <si>
    <t>Pipe Underdrain (6")(Type H or Type L)</t>
  </si>
  <si>
    <t>Outlet Pipe (6")(Type K or Type E)</t>
  </si>
  <si>
    <t>Lawn Sprinkler System (Tract 27)</t>
  </si>
  <si>
    <t>Lawn Sprinkler System (Trible)</t>
  </si>
  <si>
    <t>Lawn Sprinkler System (Montrachet)</t>
  </si>
  <si>
    <t>Lawn Sprinkler System (Median)</t>
  </si>
  <si>
    <t>Fence (Temporary Chain Link)(6')</t>
  </si>
  <si>
    <t>Fence (Temporary Construction)</t>
  </si>
  <si>
    <t>Fence (Permanent Wood Privacy) (Tract 5)</t>
  </si>
  <si>
    <t>Fence (Permanent Wood Privacy) (Tract 6)</t>
  </si>
  <si>
    <t>Fence (Permanent Wood Privacy) (Tract 7)</t>
  </si>
  <si>
    <t>Fence (Permanent Wood Privacy) (Tract 8)</t>
  </si>
  <si>
    <t>Fence (Permanent Wood Privacy) (Tract 12)</t>
  </si>
  <si>
    <t>Fence (Permanent Wood Privacy) (Tract 13)</t>
  </si>
  <si>
    <t>Fence (Permanent Wood Privacy) (Tract 14)</t>
  </si>
  <si>
    <t>Fence (Permanent Wood Privacy) (Tract 15)</t>
  </si>
  <si>
    <t>Fence (Permanent Wood Privacy) (Tract 16)</t>
  </si>
  <si>
    <t>Fence (Permanent Wood Privacy) (Tract 20)</t>
  </si>
  <si>
    <t>Fence (Permanent Wood Privacy) (Tract 21)</t>
  </si>
  <si>
    <t>Fence (Permanent Wood Privacy) (Tract 22)</t>
  </si>
  <si>
    <t>Fence (Permanent Wood Privacy) (Tract 23)</t>
  </si>
  <si>
    <t>Fence (Permanent Wood Privacy) (Tract 24)</t>
  </si>
  <si>
    <t>Fence (Permanent Wood Privacy) (Tract 25)</t>
  </si>
  <si>
    <t>Fence (Permanent Wood Privacy) (Tract 26)</t>
  </si>
  <si>
    <t>Fence (Permanent Wood Privacy) (Tract 52)</t>
  </si>
  <si>
    <t>Fence (Permanent Wood Privacy) (Tract 53)</t>
  </si>
  <si>
    <t>Fence (Permanent Wood Privacy) (Tract 54)</t>
  </si>
  <si>
    <t>Fence (Permanent Wood Privacy) (Tract 55)</t>
  </si>
  <si>
    <t>Fence (Permanent Wood Privacy) (Tract 56)</t>
  </si>
  <si>
    <t>Fence (Permanent Wood Privacy) (Tract 66)</t>
  </si>
  <si>
    <t>Monument Construction (Aspen Hills)</t>
  </si>
  <si>
    <t>Monument Construction (Oak Park)</t>
  </si>
  <si>
    <t>Landscaping (Quivira Median)</t>
  </si>
  <si>
    <t>Bluegrass Sod</t>
  </si>
  <si>
    <t>Lb</t>
  </si>
  <si>
    <t>2-1/2" x 2-1/2" Sign Posts</t>
  </si>
  <si>
    <t>3" x 3" Sign Post Anchors</t>
  </si>
  <si>
    <t>8" While Thermoplastic</t>
  </si>
  <si>
    <t>White "Only" Markings Pre-formed Thermoplastic</t>
  </si>
  <si>
    <t>8" White Cold Plastic</t>
  </si>
  <si>
    <t>White Arrows Cold Plastic</t>
  </si>
  <si>
    <t>White "Only" Markings Cold Plastic</t>
  </si>
  <si>
    <t>Traffic Signal Installation (99th)</t>
  </si>
  <si>
    <t>Traffic Signal Installation (103rd)</t>
  </si>
  <si>
    <t>TWorks Sign Assembly</t>
  </si>
  <si>
    <t>Miles Excavating, Inc.</t>
  </si>
  <si>
    <t>McAnany Construction</t>
  </si>
  <si>
    <t>O'Donnell &amp; Sons Const. Co. Inc.</t>
  </si>
  <si>
    <t>Pyramid Excavation &amp; Construction, Inc.</t>
  </si>
  <si>
    <t>APAC-Kansas, Inc. Kansas City Division</t>
  </si>
  <si>
    <t>Amino Brothers Co., Inc.</t>
  </si>
  <si>
    <t>J. M. Fahey Construction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</si>
</sst>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172" formatCode="#,##0.0"/>
    <numFmt numFmtId="174" formatCode="0.0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8" formatCode="&quot;$&quot;#,##0.00"/>
    <numFmt numFmtId="184" formatCode="m/d/yy;@"/>
  </numFmts>
  <fonts count="9"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i/>
      <sz val="8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thin"/>
      <right/>
      <top style="double"/>
      <bottom/>
    </border>
    <border>
      <left style="thin"/>
      <right style="thin"/>
      <top/>
      <bottom style="double"/>
    </border>
    <border>
      <left style="thin"/>
      <right style="double"/>
      <top style="thin"/>
      <bottom style="thin"/>
    </border>
    <border>
      <left style="thin"/>
      <right style="double"/>
      <top style="double"/>
      <bottom/>
    </border>
    <border>
      <left style="thin"/>
      <right style="double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double"/>
      <top style="double"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double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0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1" fillId="0" borderId="1" xfId="20" applyFont="1" applyFill="1" applyBorder="1">
      <alignment/>
      <protection/>
    </xf>
    <xf numFmtId="0" fontId="1" fillId="0" borderId="1" xfId="20" applyFont="1" applyFill="1" applyBorder="1" applyAlignment="1">
      <alignment horizontal="center"/>
      <protection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184" fontId="3" fillId="0" borderId="3" xfId="0" applyNumberFormat="1" applyFont="1" applyFill="1" applyBorder="1" applyAlignment="1" applyProtection="1">
      <alignment horizontal="right" vertical="center"/>
      <protection locked="0"/>
    </xf>
    <xf numFmtId="184" fontId="4" fillId="0" borderId="3" xfId="0" applyNumberFormat="1" applyFont="1" applyFill="1" applyBorder="1" applyAlignment="1">
      <alignment horizontal="left"/>
    </xf>
    <xf numFmtId="0" fontId="4" fillId="0" borderId="0" xfId="0" applyFont="1" applyFill="1"/>
    <xf numFmtId="0" fontId="3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/>
    </xf>
    <xf numFmtId="0" fontId="6" fillId="0" borderId="0" xfId="0" applyFont="1"/>
    <xf numFmtId="178" fontId="1" fillId="0" borderId="1" xfId="0" applyNumberFormat="1" applyFont="1" applyBorder="1"/>
    <xf numFmtId="178" fontId="1" fillId="0" borderId="7" xfId="0" applyNumberFormat="1" applyFont="1" applyBorder="1"/>
    <xf numFmtId="178" fontId="4" fillId="0" borderId="7" xfId="0" applyNumberFormat="1" applyFont="1" applyBorder="1"/>
    <xf numFmtId="44" fontId="7" fillId="0" borderId="1" xfId="16" applyNumberFormat="1" applyFont="1" applyBorder="1"/>
    <xf numFmtId="0" fontId="1" fillId="0" borderId="1" xfId="0" applyFont="1" applyFill="1" applyBorder="1" applyAlignment="1">
      <alignment horizontal="left" vertical="center"/>
    </xf>
    <xf numFmtId="174" fontId="1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/>
    <xf numFmtId="172" fontId="8" fillId="0" borderId="1" xfId="0" applyNumberFormat="1" applyFont="1" applyFill="1" applyBorder="1"/>
    <xf numFmtId="4" fontId="8" fillId="0" borderId="1" xfId="0" applyNumberFormat="1" applyFont="1" applyFill="1" applyBorder="1"/>
    <xf numFmtId="174" fontId="8" fillId="0" borderId="1" xfId="0" applyNumberFormat="1" applyFont="1" applyFill="1" applyBorder="1" applyAlignment="1">
      <alignment horizontal="center"/>
    </xf>
    <xf numFmtId="0" fontId="0" fillId="0" borderId="1" xfId="20" applyFont="1" applyFill="1" applyBorder="1">
      <alignment/>
      <protection/>
    </xf>
    <xf numFmtId="176" fontId="7" fillId="0" borderId="1" xfId="16" applyNumberFormat="1" applyFont="1" applyBorder="1"/>
    <xf numFmtId="175" fontId="7" fillId="0" borderId="1" xfId="16" applyNumberFormat="1" applyFont="1" applyBorder="1"/>
    <xf numFmtId="178" fontId="7" fillId="0" borderId="1" xfId="16" applyNumberFormat="1" applyFont="1" applyBorder="1"/>
    <xf numFmtId="44" fontId="3" fillId="0" borderId="2" xfId="0" applyNumberFormat="1" applyFont="1" applyFill="1" applyBorder="1" applyAlignment="1">
      <alignment horizontal="center" vertical="center" wrapText="1"/>
    </xf>
    <xf numFmtId="44" fontId="3" fillId="0" borderId="4" xfId="0" applyNumberFormat="1" applyFont="1" applyFill="1" applyBorder="1" applyAlignment="1">
      <alignment horizontal="center" vertical="center" wrapText="1"/>
    </xf>
    <xf numFmtId="39" fontId="3" fillId="0" borderId="8" xfId="0" applyNumberFormat="1" applyFont="1" applyFill="1" applyBorder="1" applyAlignment="1">
      <alignment horizontal="center" vertical="center"/>
    </xf>
    <xf numFmtId="39" fontId="3" fillId="0" borderId="9" xfId="0" applyNumberFormat="1" applyFont="1" applyFill="1" applyBorder="1" applyAlignment="1">
      <alignment horizontal="center" vertical="center"/>
    </xf>
    <xf numFmtId="178" fontId="6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4" fillId="0" borderId="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4" xfId="0" applyNumberFormat="1" applyFont="1" applyFill="1" applyBorder="1" applyAlignment="1" applyProtection="1">
      <alignment horizontal="center" vertical="center"/>
      <protection locked="0"/>
    </xf>
    <xf numFmtId="3" fontId="5" fillId="0" borderId="15" xfId="0" applyNumberFormat="1" applyFont="1" applyFill="1" applyBorder="1" applyAlignment="1" applyProtection="1">
      <alignment horizontal="center" vertical="center"/>
      <protection locked="0"/>
    </xf>
    <xf numFmtId="3" fontId="3" fillId="0" borderId="2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0" fontId="0" fillId="0" borderId="12" xfId="0" applyFill="1" applyBorder="1"/>
    <xf numFmtId="0" fontId="0" fillId="0" borderId="4" xfId="0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/>
    <xf numFmtId="44" fontId="3" fillId="0" borderId="3" xfId="0" applyNumberFormat="1" applyFont="1" applyFill="1" applyBorder="1" applyAlignment="1">
      <alignment horizontal="center" vertical="center" wrapText="1"/>
    </xf>
    <xf numFmtId="44" fontId="3" fillId="0" borderId="0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44" fontId="3" fillId="0" borderId="16" xfId="16" applyNumberFormat="1" applyFont="1" applyFill="1" applyBorder="1" applyAlignment="1">
      <alignment horizontal="center" vertical="center"/>
    </xf>
    <xf numFmtId="44" fontId="3" fillId="0" borderId="20" xfId="16" applyNumberFormat="1" applyFont="1" applyFill="1" applyBorder="1" applyAlignment="1">
      <alignment horizontal="center" vertical="center"/>
    </xf>
    <xf numFmtId="44" fontId="3" fillId="0" borderId="8" xfId="0" applyNumberFormat="1" applyFont="1" applyFill="1" applyBorder="1" applyAlignment="1">
      <alignment horizontal="center" vertical="center"/>
    </xf>
    <xf numFmtId="44" fontId="3" fillId="0" borderId="9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cost-field check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50"/>
  <sheetViews>
    <sheetView showGridLines="0" tabSelected="1" view="pageBreakPreview" zoomScale="85" zoomScaleSheetLayoutView="85" workbookViewId="0" topLeftCell="A1">
      <pane xSplit="4" ySplit="5" topLeftCell="E6" activePane="bottomRight" state="frozen"/>
      <selection pane="topRight" activeCell="G1" sqref="G1"/>
      <selection pane="bottomLeft" activeCell="A6" sqref="A6"/>
      <selection pane="bottomRight" activeCell="J149" sqref="J149"/>
    </sheetView>
  </sheetViews>
  <sheetFormatPr defaultColWidth="8.88671875" defaultRowHeight="15"/>
  <cols>
    <col min="1" max="1" width="5.5546875" style="1" customWidth="1"/>
    <col min="2" max="2" width="53.3359375" style="0" bestFit="1" customWidth="1"/>
    <col min="3" max="3" width="7.77734375" style="0" customWidth="1"/>
    <col min="4" max="4" width="9.88671875" style="16" customWidth="1"/>
    <col min="5" max="5" width="14.77734375" style="0" customWidth="1"/>
    <col min="6" max="6" width="22.6640625" style="0" customWidth="1"/>
    <col min="7" max="7" width="14.77734375" style="0" customWidth="1"/>
    <col min="8" max="8" width="22.77734375" style="0" customWidth="1"/>
    <col min="9" max="9" width="14.77734375" style="0" customWidth="1"/>
    <col min="10" max="10" width="22.77734375" style="0" customWidth="1"/>
    <col min="11" max="11" width="14.77734375" style="0" customWidth="1"/>
    <col min="12" max="12" width="22.77734375" style="0" customWidth="1"/>
    <col min="13" max="13" width="14.77734375" style="0" customWidth="1"/>
    <col min="14" max="14" width="22.77734375" style="0" customWidth="1"/>
    <col min="15" max="15" width="14.77734375" style="0" customWidth="1"/>
    <col min="16" max="20" width="22.77734375" style="0" customWidth="1"/>
    <col min="21" max="21" width="14.77734375" style="0" customWidth="1"/>
    <col min="22" max="22" width="22.6640625" style="0" customWidth="1"/>
  </cols>
  <sheetData>
    <row r="1" spans="1:22" s="9" customFormat="1" ht="13.5" customHeight="1" thickTop="1">
      <c r="A1" s="5" t="s">
        <v>58</v>
      </c>
      <c r="B1" s="6"/>
      <c r="C1" s="7" t="s">
        <v>59</v>
      </c>
      <c r="D1" s="8">
        <v>40834</v>
      </c>
      <c r="E1" s="49" t="s">
        <v>60</v>
      </c>
      <c r="F1" s="50"/>
      <c r="G1" s="37" t="s">
        <v>151</v>
      </c>
      <c r="H1" s="55"/>
      <c r="I1" s="37" t="s">
        <v>152</v>
      </c>
      <c r="J1" s="38"/>
      <c r="K1" s="37" t="s">
        <v>153</v>
      </c>
      <c r="L1" s="38"/>
      <c r="M1" s="37" t="s">
        <v>154</v>
      </c>
      <c r="N1" s="38"/>
      <c r="O1" s="37" t="s">
        <v>155</v>
      </c>
      <c r="P1" s="38"/>
      <c r="Q1" s="37" t="s">
        <v>156</v>
      </c>
      <c r="R1" s="38"/>
      <c r="S1" s="37" t="s">
        <v>157</v>
      </c>
      <c r="T1" s="38"/>
      <c r="U1" s="43" t="s">
        <v>61</v>
      </c>
      <c r="V1" s="44"/>
    </row>
    <row r="2" spans="1:22" s="9" customFormat="1" ht="12.75" customHeight="1">
      <c r="A2" s="10" t="s">
        <v>88</v>
      </c>
      <c r="B2" s="11"/>
      <c r="C2" s="12"/>
      <c r="D2" s="13"/>
      <c r="E2" s="51"/>
      <c r="F2" s="52"/>
      <c r="G2" s="56"/>
      <c r="H2" s="57"/>
      <c r="I2" s="39"/>
      <c r="J2" s="40"/>
      <c r="K2" s="39"/>
      <c r="L2" s="40"/>
      <c r="M2" s="39"/>
      <c r="N2" s="40"/>
      <c r="O2" s="39"/>
      <c r="P2" s="40"/>
      <c r="Q2" s="39"/>
      <c r="R2" s="40"/>
      <c r="S2" s="39"/>
      <c r="T2" s="40"/>
      <c r="U2" s="45" t="s">
        <v>62</v>
      </c>
      <c r="V2" s="46"/>
    </row>
    <row r="3" spans="1:22" s="9" customFormat="1" ht="13.5" thickBot="1">
      <c r="A3" s="10" t="s">
        <v>63</v>
      </c>
      <c r="B3" s="11"/>
      <c r="C3" s="11"/>
      <c r="D3" s="13"/>
      <c r="E3" s="53"/>
      <c r="F3" s="54"/>
      <c r="G3" s="58"/>
      <c r="H3" s="59"/>
      <c r="I3" s="41"/>
      <c r="J3" s="42"/>
      <c r="K3" s="41"/>
      <c r="L3" s="42"/>
      <c r="M3" s="41"/>
      <c r="N3" s="42"/>
      <c r="O3" s="41"/>
      <c r="P3" s="42"/>
      <c r="Q3" s="41"/>
      <c r="R3" s="42"/>
      <c r="S3" s="41"/>
      <c r="T3" s="42"/>
      <c r="U3" s="47" t="s">
        <v>64</v>
      </c>
      <c r="V3" s="48"/>
    </row>
    <row r="4" spans="1:22" s="9" customFormat="1" ht="13.5" customHeight="1" thickTop="1">
      <c r="A4" s="62" t="s">
        <v>65</v>
      </c>
      <c r="B4" s="64" t="s">
        <v>66</v>
      </c>
      <c r="C4" s="64" t="s">
        <v>0</v>
      </c>
      <c r="D4" s="14" t="s">
        <v>1</v>
      </c>
      <c r="E4" s="32" t="s">
        <v>67</v>
      </c>
      <c r="F4" s="34" t="s">
        <v>2</v>
      </c>
      <c r="G4" s="60" t="s">
        <v>67</v>
      </c>
      <c r="H4" s="33" t="s">
        <v>2</v>
      </c>
      <c r="I4" s="31" t="s">
        <v>67</v>
      </c>
      <c r="J4" s="33" t="s">
        <v>2</v>
      </c>
      <c r="K4" s="31" t="s">
        <v>67</v>
      </c>
      <c r="L4" s="33" t="s">
        <v>2</v>
      </c>
      <c r="M4" s="31" t="s">
        <v>67</v>
      </c>
      <c r="N4" s="33" t="s">
        <v>2</v>
      </c>
      <c r="O4" s="31" t="s">
        <v>67</v>
      </c>
      <c r="P4" s="33" t="s">
        <v>2</v>
      </c>
      <c r="Q4" s="31" t="s">
        <v>67</v>
      </c>
      <c r="R4" s="33" t="s">
        <v>2</v>
      </c>
      <c r="S4" s="31" t="s">
        <v>67</v>
      </c>
      <c r="T4" s="33" t="s">
        <v>2</v>
      </c>
      <c r="U4" s="66" t="s">
        <v>67</v>
      </c>
      <c r="V4" s="68" t="s">
        <v>2</v>
      </c>
    </row>
    <row r="5" spans="1:22" s="9" customFormat="1" ht="13.5" thickBot="1">
      <c r="A5" s="63"/>
      <c r="B5" s="65"/>
      <c r="C5" s="65"/>
      <c r="D5" s="15" t="s">
        <v>2</v>
      </c>
      <c r="E5" s="32"/>
      <c r="F5" s="34"/>
      <c r="G5" s="61"/>
      <c r="H5" s="34"/>
      <c r="I5" s="32"/>
      <c r="J5" s="34"/>
      <c r="K5" s="32"/>
      <c r="L5" s="34"/>
      <c r="M5" s="32"/>
      <c r="N5" s="34"/>
      <c r="O5" s="32"/>
      <c r="P5" s="34"/>
      <c r="Q5" s="32"/>
      <c r="R5" s="34"/>
      <c r="S5" s="32"/>
      <c r="T5" s="34"/>
      <c r="U5" s="67"/>
      <c r="V5" s="69"/>
    </row>
    <row r="6" spans="1:22" ht="12.75" customHeight="1" thickTop="1">
      <c r="A6" s="4">
        <v>1</v>
      </c>
      <c r="B6" s="3" t="s">
        <v>89</v>
      </c>
      <c r="C6" s="4" t="s">
        <v>4</v>
      </c>
      <c r="D6" s="23">
        <v>1</v>
      </c>
      <c r="E6" s="28">
        <v>30000</v>
      </c>
      <c r="F6" s="19">
        <f>IF((ISNUMBER($D6)),$D6*E6,"")</f>
        <v>30000</v>
      </c>
      <c r="G6" s="20">
        <v>8000</v>
      </c>
      <c r="H6" s="19">
        <f>IF((ISNUMBER($D6)),$D6*G6,"")</f>
        <v>8000</v>
      </c>
      <c r="I6" s="20">
        <v>68000</v>
      </c>
      <c r="J6" s="19">
        <f>IF((ISNUMBER($D6)),$D6*I6,"")</f>
        <v>68000</v>
      </c>
      <c r="K6" s="20">
        <v>2500</v>
      </c>
      <c r="L6" s="19">
        <f>IF((ISNUMBER($D6)),$D6*K6,"")</f>
        <v>2500</v>
      </c>
      <c r="M6" s="20">
        <v>11000</v>
      </c>
      <c r="N6" s="19">
        <f>IF((ISNUMBER($D6)),$D6*M6,"")</f>
        <v>11000</v>
      </c>
      <c r="O6" s="20">
        <v>37500</v>
      </c>
      <c r="P6" s="19">
        <f>IF((ISNUMBER($D6)),$D6*O6,"")</f>
        <v>37500</v>
      </c>
      <c r="Q6" s="20">
        <v>48270</v>
      </c>
      <c r="R6" s="19">
        <f>IF((ISNUMBER($D6)),$D6*Q6,"")</f>
        <v>48270</v>
      </c>
      <c r="S6" s="20">
        <v>41000</v>
      </c>
      <c r="T6" s="19">
        <f>IF((ISNUMBER($D6)),$D6*S6,"")</f>
        <v>41000</v>
      </c>
      <c r="U6" s="17">
        <f>IF(ISNUMBER($D6),ROUND(AVERAGE(G6,I6,K6,M6,O6,Q6),2),"")</f>
        <v>29211.67</v>
      </c>
      <c r="V6" s="18">
        <f>IF(ISNUMBER($D6),ROUND(U6*D6,2),"")</f>
        <v>29211.67</v>
      </c>
    </row>
    <row r="7" spans="1:22" ht="12.75" customHeight="1">
      <c r="A7" s="4">
        <v>2</v>
      </c>
      <c r="B7" s="3" t="s">
        <v>3</v>
      </c>
      <c r="C7" s="4" t="s">
        <v>4</v>
      </c>
      <c r="D7" s="23">
        <v>1</v>
      </c>
      <c r="E7" s="28">
        <v>45000</v>
      </c>
      <c r="F7" s="19">
        <f aca="true" t="shared" si="0" ref="F7:F70">IF((ISNUMBER($D7)),$D7*E7,"")</f>
        <v>45000</v>
      </c>
      <c r="G7" s="20">
        <v>25000</v>
      </c>
      <c r="H7" s="19">
        <f aca="true" t="shared" si="1" ref="H7:H70">IF((ISNUMBER($D7)),$D7*G7,"")</f>
        <v>25000</v>
      </c>
      <c r="I7" s="20">
        <v>49875</v>
      </c>
      <c r="J7" s="19">
        <f aca="true" t="shared" si="2" ref="J7:J70">IF((ISNUMBER($D7)),$D7*I7,"")</f>
        <v>49875</v>
      </c>
      <c r="K7" s="20">
        <v>25000</v>
      </c>
      <c r="L7" s="19">
        <f aca="true" t="shared" si="3" ref="L7:L70">IF((ISNUMBER($D7)),$D7*K7,"")</f>
        <v>25000</v>
      </c>
      <c r="M7" s="20">
        <v>40000</v>
      </c>
      <c r="N7" s="19">
        <f aca="true" t="shared" si="4" ref="N7:N70">IF((ISNUMBER($D7)),$D7*M7,"")</f>
        <v>40000</v>
      </c>
      <c r="O7" s="20">
        <v>35000</v>
      </c>
      <c r="P7" s="19">
        <f aca="true" t="shared" si="5" ref="P7:P70">IF((ISNUMBER($D7)),$D7*O7,"")</f>
        <v>35000</v>
      </c>
      <c r="Q7" s="20">
        <v>12800</v>
      </c>
      <c r="R7" s="19">
        <f aca="true" t="shared" si="6" ref="R7:R70">IF((ISNUMBER($D7)),$D7*Q7,"")</f>
        <v>12800</v>
      </c>
      <c r="S7" s="20">
        <v>20000</v>
      </c>
      <c r="T7" s="19">
        <f aca="true" t="shared" si="7" ref="T7:T70">IF((ISNUMBER($D7)),$D7*S7,"")</f>
        <v>20000</v>
      </c>
      <c r="U7" s="17">
        <f aca="true" t="shared" si="8" ref="U7:U70">IF(ISNUMBER($D7),ROUND(AVERAGE(G7,I7,K7,M7,O7,Q7),2),"")</f>
        <v>31279.17</v>
      </c>
      <c r="V7" s="18">
        <f aca="true" t="shared" si="9" ref="V7:V70">IF(ISNUMBER($D7),ROUND(U7*D7,2),"")</f>
        <v>31279.17</v>
      </c>
    </row>
    <row r="8" spans="1:22" ht="12.75" customHeight="1">
      <c r="A8" s="4">
        <v>3</v>
      </c>
      <c r="B8" s="3" t="s">
        <v>5</v>
      </c>
      <c r="C8" s="4" t="s">
        <v>4</v>
      </c>
      <c r="D8" s="23">
        <v>1</v>
      </c>
      <c r="E8" s="28">
        <v>102000</v>
      </c>
      <c r="F8" s="19">
        <f t="shared" si="0"/>
        <v>102000</v>
      </c>
      <c r="G8" s="20">
        <v>50000</v>
      </c>
      <c r="H8" s="19">
        <f t="shared" si="1"/>
        <v>50000</v>
      </c>
      <c r="I8" s="20">
        <v>60000</v>
      </c>
      <c r="J8" s="19">
        <f t="shared" si="2"/>
        <v>60000</v>
      </c>
      <c r="K8" s="20">
        <v>82705</v>
      </c>
      <c r="L8" s="19">
        <f t="shared" si="3"/>
        <v>82705</v>
      </c>
      <c r="M8" s="20">
        <v>50000</v>
      </c>
      <c r="N8" s="19">
        <f t="shared" si="4"/>
        <v>50000</v>
      </c>
      <c r="O8" s="20">
        <v>9080</v>
      </c>
      <c r="P8" s="19">
        <f t="shared" si="5"/>
        <v>9080</v>
      </c>
      <c r="Q8" s="20">
        <v>9900</v>
      </c>
      <c r="R8" s="19">
        <f t="shared" si="6"/>
        <v>9900</v>
      </c>
      <c r="S8" s="20">
        <v>9900</v>
      </c>
      <c r="T8" s="19">
        <f t="shared" si="7"/>
        <v>9900</v>
      </c>
      <c r="U8" s="17">
        <f t="shared" si="8"/>
        <v>43614.17</v>
      </c>
      <c r="V8" s="18">
        <f t="shared" si="9"/>
        <v>43614.17</v>
      </c>
    </row>
    <row r="9" spans="1:22" ht="12.75" customHeight="1">
      <c r="A9" s="4">
        <v>4</v>
      </c>
      <c r="B9" s="3" t="s">
        <v>7</v>
      </c>
      <c r="C9" s="4" t="s">
        <v>4</v>
      </c>
      <c r="D9" s="23">
        <v>1</v>
      </c>
      <c r="E9" s="28">
        <v>102000</v>
      </c>
      <c r="F9" s="19">
        <f t="shared" si="0"/>
        <v>102000</v>
      </c>
      <c r="G9" s="20">
        <v>60000</v>
      </c>
      <c r="H9" s="19">
        <f t="shared" si="1"/>
        <v>60000</v>
      </c>
      <c r="I9" s="20">
        <v>68490.24</v>
      </c>
      <c r="J9" s="19">
        <f t="shared" si="2"/>
        <v>68490.24</v>
      </c>
      <c r="K9" s="20">
        <v>395000</v>
      </c>
      <c r="L9" s="19">
        <f t="shared" si="3"/>
        <v>395000</v>
      </c>
      <c r="M9" s="20">
        <v>400000</v>
      </c>
      <c r="N9" s="19">
        <f t="shared" si="4"/>
        <v>400000</v>
      </c>
      <c r="O9" s="20">
        <v>157500</v>
      </c>
      <c r="P9" s="19">
        <f t="shared" si="5"/>
        <v>157500</v>
      </c>
      <c r="Q9" s="20">
        <v>78125</v>
      </c>
      <c r="R9" s="19">
        <f t="shared" si="6"/>
        <v>78125</v>
      </c>
      <c r="S9" s="20">
        <v>144853.35</v>
      </c>
      <c r="T9" s="19">
        <f t="shared" si="7"/>
        <v>144853.35</v>
      </c>
      <c r="U9" s="17">
        <f t="shared" si="8"/>
        <v>193185.87</v>
      </c>
      <c r="V9" s="18">
        <f t="shared" si="9"/>
        <v>193185.87</v>
      </c>
    </row>
    <row r="10" spans="1:22" ht="12.75" customHeight="1">
      <c r="A10" s="4">
        <v>5</v>
      </c>
      <c r="B10" s="3" t="s">
        <v>8</v>
      </c>
      <c r="C10" s="4" t="s">
        <v>4</v>
      </c>
      <c r="D10" s="23">
        <v>1</v>
      </c>
      <c r="E10" s="28">
        <v>200000</v>
      </c>
      <c r="F10" s="19">
        <f t="shared" si="0"/>
        <v>200000</v>
      </c>
      <c r="G10" s="20">
        <v>200000</v>
      </c>
      <c r="H10" s="19">
        <f t="shared" si="1"/>
        <v>200000</v>
      </c>
      <c r="I10" s="20">
        <v>200000</v>
      </c>
      <c r="J10" s="19">
        <f t="shared" si="2"/>
        <v>200000</v>
      </c>
      <c r="K10" s="20">
        <v>200000</v>
      </c>
      <c r="L10" s="19">
        <f t="shared" si="3"/>
        <v>200000</v>
      </c>
      <c r="M10" s="20">
        <v>200000</v>
      </c>
      <c r="N10" s="19">
        <f t="shared" si="4"/>
        <v>200000</v>
      </c>
      <c r="O10" s="20">
        <v>200000</v>
      </c>
      <c r="P10" s="19">
        <f t="shared" si="5"/>
        <v>200000</v>
      </c>
      <c r="Q10" s="20">
        <v>200000</v>
      </c>
      <c r="R10" s="19">
        <f t="shared" si="6"/>
        <v>200000</v>
      </c>
      <c r="S10" s="20">
        <v>200000</v>
      </c>
      <c r="T10" s="19">
        <f t="shared" si="7"/>
        <v>200000</v>
      </c>
      <c r="U10" s="17">
        <f t="shared" si="8"/>
        <v>200000</v>
      </c>
      <c r="V10" s="18">
        <f t="shared" si="9"/>
        <v>200000</v>
      </c>
    </row>
    <row r="11" spans="1:22" ht="12.75" customHeight="1">
      <c r="A11" s="4" t="s">
        <v>68</v>
      </c>
      <c r="B11" s="3"/>
      <c r="C11" s="4"/>
      <c r="D11" s="23"/>
      <c r="E11" s="28"/>
      <c r="F11" s="19" t="str">
        <f t="shared" si="0"/>
        <v/>
      </c>
      <c r="G11" s="20"/>
      <c r="H11" s="19" t="str">
        <f t="shared" si="1"/>
        <v/>
      </c>
      <c r="I11" s="20"/>
      <c r="J11" s="19" t="str">
        <f t="shared" si="2"/>
        <v/>
      </c>
      <c r="K11" s="20"/>
      <c r="L11" s="19" t="str">
        <f t="shared" si="3"/>
        <v/>
      </c>
      <c r="M11" s="20"/>
      <c r="N11" s="19" t="str">
        <f t="shared" si="4"/>
        <v/>
      </c>
      <c r="O11" s="20"/>
      <c r="P11" s="19" t="str">
        <f t="shared" si="5"/>
        <v/>
      </c>
      <c r="Q11" s="20"/>
      <c r="R11" s="19" t="str">
        <f t="shared" si="6"/>
        <v/>
      </c>
      <c r="S11" s="20"/>
      <c r="T11" s="19" t="str">
        <f t="shared" si="7"/>
        <v/>
      </c>
      <c r="U11" s="17" t="str">
        <f t="shared" si="8"/>
        <v/>
      </c>
      <c r="V11" s="18" t="str">
        <f t="shared" si="9"/>
        <v/>
      </c>
    </row>
    <row r="12" spans="1:22" ht="12.75" customHeight="1">
      <c r="A12" s="4">
        <v>6</v>
      </c>
      <c r="B12" s="3" t="s">
        <v>31</v>
      </c>
      <c r="C12" s="4" t="s">
        <v>32</v>
      </c>
      <c r="D12" s="23">
        <v>25121</v>
      </c>
      <c r="E12" s="28">
        <v>20</v>
      </c>
      <c r="F12" s="19">
        <f t="shared" si="0"/>
        <v>502420</v>
      </c>
      <c r="G12" s="20">
        <v>17.75</v>
      </c>
      <c r="H12" s="19">
        <f t="shared" si="1"/>
        <v>445897.75</v>
      </c>
      <c r="I12" s="20">
        <v>14</v>
      </c>
      <c r="J12" s="19">
        <f t="shared" si="2"/>
        <v>351694</v>
      </c>
      <c r="K12" s="20">
        <v>15.5</v>
      </c>
      <c r="L12" s="19">
        <f t="shared" si="3"/>
        <v>389375.5</v>
      </c>
      <c r="M12" s="20">
        <v>10</v>
      </c>
      <c r="N12" s="19">
        <f t="shared" si="4"/>
        <v>251210</v>
      </c>
      <c r="O12" s="20">
        <v>22.3</v>
      </c>
      <c r="P12" s="19">
        <f t="shared" si="5"/>
        <v>560198.3</v>
      </c>
      <c r="Q12" s="20">
        <v>23.71</v>
      </c>
      <c r="R12" s="19">
        <f t="shared" si="6"/>
        <v>595618.91</v>
      </c>
      <c r="S12" s="20">
        <v>28.5</v>
      </c>
      <c r="T12" s="19">
        <f t="shared" si="7"/>
        <v>715948.5</v>
      </c>
      <c r="U12" s="17">
        <f t="shared" si="8"/>
        <v>17.21</v>
      </c>
      <c r="V12" s="18">
        <f t="shared" si="9"/>
        <v>432332.41</v>
      </c>
    </row>
    <row r="13" spans="1:22" ht="12.75" customHeight="1">
      <c r="A13" s="4">
        <v>7</v>
      </c>
      <c r="B13" s="3" t="s">
        <v>33</v>
      </c>
      <c r="C13" s="4" t="s">
        <v>32</v>
      </c>
      <c r="D13" s="23">
        <v>287</v>
      </c>
      <c r="E13" s="28">
        <v>6</v>
      </c>
      <c r="F13" s="19">
        <f t="shared" si="0"/>
        <v>1722</v>
      </c>
      <c r="G13" s="20">
        <v>12.55</v>
      </c>
      <c r="H13" s="19">
        <f t="shared" si="1"/>
        <v>3601.8500000000004</v>
      </c>
      <c r="I13" s="20">
        <v>13</v>
      </c>
      <c r="J13" s="19">
        <f t="shared" si="2"/>
        <v>3731</v>
      </c>
      <c r="K13" s="20">
        <v>18</v>
      </c>
      <c r="L13" s="19">
        <f t="shared" si="3"/>
        <v>5166</v>
      </c>
      <c r="M13" s="20">
        <v>5</v>
      </c>
      <c r="N13" s="19">
        <f t="shared" si="4"/>
        <v>1435</v>
      </c>
      <c r="O13" s="20">
        <v>5</v>
      </c>
      <c r="P13" s="19">
        <f t="shared" si="5"/>
        <v>1435</v>
      </c>
      <c r="Q13" s="20">
        <v>3.77</v>
      </c>
      <c r="R13" s="19">
        <f t="shared" si="6"/>
        <v>1081.99</v>
      </c>
      <c r="S13" s="20">
        <v>10</v>
      </c>
      <c r="T13" s="19">
        <f t="shared" si="7"/>
        <v>2870</v>
      </c>
      <c r="U13" s="17">
        <f t="shared" si="8"/>
        <v>9.55</v>
      </c>
      <c r="V13" s="18">
        <f t="shared" si="9"/>
        <v>2740.85</v>
      </c>
    </row>
    <row r="14" spans="1:22" ht="12.75" customHeight="1">
      <c r="A14" s="4">
        <v>8</v>
      </c>
      <c r="B14" s="3" t="s">
        <v>90</v>
      </c>
      <c r="C14" s="4" t="s">
        <v>32</v>
      </c>
      <c r="D14" s="23">
        <v>500</v>
      </c>
      <c r="E14" s="28">
        <v>30</v>
      </c>
      <c r="F14" s="19">
        <f t="shared" si="0"/>
        <v>15000</v>
      </c>
      <c r="G14" s="20">
        <v>15.75</v>
      </c>
      <c r="H14" s="19">
        <f t="shared" si="1"/>
        <v>7875</v>
      </c>
      <c r="I14" s="20">
        <v>15</v>
      </c>
      <c r="J14" s="19">
        <f t="shared" si="2"/>
        <v>7500</v>
      </c>
      <c r="K14" s="20">
        <v>25</v>
      </c>
      <c r="L14" s="19">
        <f t="shared" si="3"/>
        <v>12500</v>
      </c>
      <c r="M14" s="20">
        <v>45</v>
      </c>
      <c r="N14" s="19">
        <f t="shared" si="4"/>
        <v>22500</v>
      </c>
      <c r="O14" s="20">
        <v>10</v>
      </c>
      <c r="P14" s="19">
        <f t="shared" si="5"/>
        <v>5000</v>
      </c>
      <c r="Q14" s="20">
        <v>26.72</v>
      </c>
      <c r="R14" s="19">
        <f t="shared" si="6"/>
        <v>13360</v>
      </c>
      <c r="S14" s="20">
        <v>25</v>
      </c>
      <c r="T14" s="19">
        <f t="shared" si="7"/>
        <v>12500</v>
      </c>
      <c r="U14" s="17">
        <f t="shared" si="8"/>
        <v>22.91</v>
      </c>
      <c r="V14" s="18">
        <f t="shared" si="9"/>
        <v>11455</v>
      </c>
    </row>
    <row r="15" spans="1:22" ht="12.75" customHeight="1">
      <c r="A15" s="4">
        <v>9</v>
      </c>
      <c r="B15" s="3" t="s">
        <v>91</v>
      </c>
      <c r="C15" s="4" t="s">
        <v>32</v>
      </c>
      <c r="D15" s="23">
        <v>500</v>
      </c>
      <c r="E15" s="28">
        <v>30</v>
      </c>
      <c r="F15" s="19">
        <f t="shared" si="0"/>
        <v>15000</v>
      </c>
      <c r="G15" s="20">
        <v>15.75</v>
      </c>
      <c r="H15" s="19">
        <f t="shared" si="1"/>
        <v>7875</v>
      </c>
      <c r="I15" s="20">
        <v>15</v>
      </c>
      <c r="J15" s="19">
        <f t="shared" si="2"/>
        <v>7500</v>
      </c>
      <c r="K15" s="20">
        <v>25</v>
      </c>
      <c r="L15" s="19">
        <f t="shared" si="3"/>
        <v>12500</v>
      </c>
      <c r="M15" s="20">
        <v>45</v>
      </c>
      <c r="N15" s="19">
        <f t="shared" si="4"/>
        <v>22500</v>
      </c>
      <c r="O15" s="20">
        <v>10</v>
      </c>
      <c r="P15" s="19">
        <f t="shared" si="5"/>
        <v>5000</v>
      </c>
      <c r="Q15" s="20">
        <v>26.72</v>
      </c>
      <c r="R15" s="19">
        <f t="shared" si="6"/>
        <v>13360</v>
      </c>
      <c r="S15" s="20">
        <v>25</v>
      </c>
      <c r="T15" s="19">
        <f t="shared" si="7"/>
        <v>12500</v>
      </c>
      <c r="U15" s="17">
        <f t="shared" si="8"/>
        <v>22.91</v>
      </c>
      <c r="V15" s="18">
        <f t="shared" si="9"/>
        <v>11455</v>
      </c>
    </row>
    <row r="16" spans="1:22" ht="12.75" customHeight="1">
      <c r="A16" s="4">
        <v>10</v>
      </c>
      <c r="B16" s="3" t="s">
        <v>34</v>
      </c>
      <c r="C16" s="4" t="s">
        <v>32</v>
      </c>
      <c r="D16" s="23">
        <v>2545</v>
      </c>
      <c r="E16" s="28">
        <v>10</v>
      </c>
      <c r="F16" s="19">
        <f t="shared" si="0"/>
        <v>25450</v>
      </c>
      <c r="G16" s="20">
        <v>13.75</v>
      </c>
      <c r="H16" s="19">
        <f t="shared" si="1"/>
        <v>34993.75</v>
      </c>
      <c r="I16" s="20">
        <v>1</v>
      </c>
      <c r="J16" s="19">
        <f t="shared" si="2"/>
        <v>2545</v>
      </c>
      <c r="K16" s="20">
        <v>20</v>
      </c>
      <c r="L16" s="19">
        <f t="shared" si="3"/>
        <v>50900</v>
      </c>
      <c r="M16" s="20">
        <v>24</v>
      </c>
      <c r="N16" s="19">
        <f t="shared" si="4"/>
        <v>61080</v>
      </c>
      <c r="O16" s="20">
        <v>10.55</v>
      </c>
      <c r="P16" s="19">
        <f t="shared" si="5"/>
        <v>26849.75</v>
      </c>
      <c r="Q16" s="20">
        <v>18.76</v>
      </c>
      <c r="R16" s="19">
        <f t="shared" si="6"/>
        <v>47744.200000000004</v>
      </c>
      <c r="S16" s="20">
        <v>25</v>
      </c>
      <c r="T16" s="19">
        <f t="shared" si="7"/>
        <v>63625</v>
      </c>
      <c r="U16" s="17">
        <f t="shared" si="8"/>
        <v>14.68</v>
      </c>
      <c r="V16" s="18">
        <f t="shared" si="9"/>
        <v>37360.6</v>
      </c>
    </row>
    <row r="17" spans="1:22" ht="12.75" customHeight="1">
      <c r="A17" s="4" t="s">
        <v>68</v>
      </c>
      <c r="B17" s="3"/>
      <c r="C17" s="4"/>
      <c r="D17" s="23"/>
      <c r="E17" s="28"/>
      <c r="F17" s="19" t="str">
        <f t="shared" si="0"/>
        <v/>
      </c>
      <c r="G17" s="20"/>
      <c r="H17" s="19" t="str">
        <f t="shared" si="1"/>
        <v/>
      </c>
      <c r="I17" s="20"/>
      <c r="J17" s="19" t="str">
        <f t="shared" si="2"/>
        <v/>
      </c>
      <c r="K17" s="20"/>
      <c r="L17" s="19" t="str">
        <f t="shared" si="3"/>
        <v/>
      </c>
      <c r="M17" s="20"/>
      <c r="N17" s="19" t="str">
        <f t="shared" si="4"/>
        <v/>
      </c>
      <c r="O17" s="20"/>
      <c r="P17" s="19" t="str">
        <f t="shared" si="5"/>
        <v/>
      </c>
      <c r="Q17" s="20"/>
      <c r="R17" s="19" t="str">
        <f t="shared" si="6"/>
        <v/>
      </c>
      <c r="S17" s="20"/>
      <c r="T17" s="19" t="str">
        <f t="shared" si="7"/>
        <v/>
      </c>
      <c r="U17" s="17" t="str">
        <f t="shared" si="8"/>
        <v/>
      </c>
      <c r="V17" s="18" t="str">
        <f t="shared" si="9"/>
        <v/>
      </c>
    </row>
    <row r="18" spans="1:22" ht="12.75" customHeight="1">
      <c r="A18" s="4">
        <v>11</v>
      </c>
      <c r="B18" s="3" t="s">
        <v>24</v>
      </c>
      <c r="C18" s="4" t="s">
        <v>14</v>
      </c>
      <c r="D18" s="23">
        <v>4642</v>
      </c>
      <c r="E18" s="28">
        <v>70</v>
      </c>
      <c r="F18" s="19">
        <f t="shared" si="0"/>
        <v>324940</v>
      </c>
      <c r="G18" s="20">
        <v>67.5</v>
      </c>
      <c r="H18" s="19">
        <f t="shared" si="1"/>
        <v>313335</v>
      </c>
      <c r="I18" s="20">
        <v>62.5</v>
      </c>
      <c r="J18" s="19">
        <f t="shared" si="2"/>
        <v>290125</v>
      </c>
      <c r="K18" s="20">
        <v>56.5</v>
      </c>
      <c r="L18" s="19">
        <f t="shared" si="3"/>
        <v>262273</v>
      </c>
      <c r="M18" s="20">
        <v>65</v>
      </c>
      <c r="N18" s="19">
        <f t="shared" si="4"/>
        <v>301730</v>
      </c>
      <c r="O18" s="20">
        <v>72.95</v>
      </c>
      <c r="P18" s="19">
        <f t="shared" si="5"/>
        <v>338633.9</v>
      </c>
      <c r="Q18" s="20">
        <v>65.45</v>
      </c>
      <c r="R18" s="19">
        <f t="shared" si="6"/>
        <v>303818.9</v>
      </c>
      <c r="S18" s="20">
        <v>80</v>
      </c>
      <c r="T18" s="19">
        <f t="shared" si="7"/>
        <v>371360</v>
      </c>
      <c r="U18" s="17">
        <f t="shared" si="8"/>
        <v>64.98</v>
      </c>
      <c r="V18" s="18">
        <f t="shared" si="9"/>
        <v>301637.16</v>
      </c>
    </row>
    <row r="19" spans="1:22" ht="12.75" customHeight="1">
      <c r="A19" s="4">
        <v>12</v>
      </c>
      <c r="B19" s="3" t="s">
        <v>20</v>
      </c>
      <c r="C19" s="4" t="s">
        <v>14</v>
      </c>
      <c r="D19" s="23">
        <v>22623</v>
      </c>
      <c r="E19" s="28">
        <v>60</v>
      </c>
      <c r="F19" s="19">
        <f t="shared" si="0"/>
        <v>1357380</v>
      </c>
      <c r="G19" s="20">
        <v>67.5</v>
      </c>
      <c r="H19" s="19">
        <f t="shared" si="1"/>
        <v>1527052.5</v>
      </c>
      <c r="I19" s="20">
        <v>60.35</v>
      </c>
      <c r="J19" s="19">
        <f t="shared" si="2"/>
        <v>1365298.05</v>
      </c>
      <c r="K19" s="20">
        <v>57.25</v>
      </c>
      <c r="L19" s="19">
        <f t="shared" si="3"/>
        <v>1295166.75</v>
      </c>
      <c r="M19" s="20">
        <v>62</v>
      </c>
      <c r="N19" s="19">
        <f t="shared" si="4"/>
        <v>1402626</v>
      </c>
      <c r="O19" s="20">
        <v>68.2</v>
      </c>
      <c r="P19" s="19">
        <f t="shared" si="5"/>
        <v>1542888.6</v>
      </c>
      <c r="Q19" s="20">
        <v>66.6</v>
      </c>
      <c r="R19" s="19">
        <f t="shared" si="6"/>
        <v>1506691.7999999998</v>
      </c>
      <c r="S19" s="20">
        <v>70</v>
      </c>
      <c r="T19" s="19">
        <f t="shared" si="7"/>
        <v>1583610</v>
      </c>
      <c r="U19" s="17">
        <f t="shared" si="8"/>
        <v>63.65</v>
      </c>
      <c r="V19" s="18">
        <f t="shared" si="9"/>
        <v>1439953.95</v>
      </c>
    </row>
    <row r="20" spans="1:22" ht="12.75" customHeight="1">
      <c r="A20" s="4" t="s">
        <v>68</v>
      </c>
      <c r="B20" s="3"/>
      <c r="C20" s="4"/>
      <c r="D20" s="23"/>
      <c r="E20" s="28"/>
      <c r="F20" s="19" t="str">
        <f t="shared" si="0"/>
        <v/>
      </c>
      <c r="G20" s="20"/>
      <c r="H20" s="19" t="str">
        <f t="shared" si="1"/>
        <v/>
      </c>
      <c r="I20" s="20"/>
      <c r="J20" s="19" t="str">
        <f t="shared" si="2"/>
        <v/>
      </c>
      <c r="K20" s="20"/>
      <c r="L20" s="19" t="str">
        <f t="shared" si="3"/>
        <v/>
      </c>
      <c r="M20" s="20"/>
      <c r="N20" s="19" t="str">
        <f t="shared" si="4"/>
        <v/>
      </c>
      <c r="O20" s="20"/>
      <c r="P20" s="19" t="str">
        <f t="shared" si="5"/>
        <v/>
      </c>
      <c r="Q20" s="20"/>
      <c r="R20" s="19" t="str">
        <f t="shared" si="6"/>
        <v/>
      </c>
      <c r="S20" s="20"/>
      <c r="T20" s="19" t="str">
        <f t="shared" si="7"/>
        <v/>
      </c>
      <c r="U20" s="17" t="str">
        <f t="shared" si="8"/>
        <v/>
      </c>
      <c r="V20" s="18" t="str">
        <f t="shared" si="9"/>
        <v/>
      </c>
    </row>
    <row r="21" spans="1:22" ht="12.75" customHeight="1">
      <c r="A21" s="4">
        <v>13</v>
      </c>
      <c r="B21" s="3" t="s">
        <v>49</v>
      </c>
      <c r="C21" s="4" t="s">
        <v>14</v>
      </c>
      <c r="D21" s="23">
        <v>2630</v>
      </c>
      <c r="E21" s="28">
        <v>70</v>
      </c>
      <c r="F21" s="19">
        <f t="shared" si="0"/>
        <v>184100</v>
      </c>
      <c r="G21" s="20">
        <v>69</v>
      </c>
      <c r="H21" s="19">
        <f t="shared" si="1"/>
        <v>181470</v>
      </c>
      <c r="I21" s="20">
        <v>60</v>
      </c>
      <c r="J21" s="19">
        <f t="shared" si="2"/>
        <v>157800</v>
      </c>
      <c r="K21" s="20">
        <v>58</v>
      </c>
      <c r="L21" s="19">
        <f t="shared" si="3"/>
        <v>152540</v>
      </c>
      <c r="M21" s="20">
        <v>62</v>
      </c>
      <c r="N21" s="19">
        <f t="shared" si="4"/>
        <v>163060</v>
      </c>
      <c r="O21" s="20">
        <v>69.9</v>
      </c>
      <c r="P21" s="19">
        <f t="shared" si="5"/>
        <v>183837.00000000003</v>
      </c>
      <c r="Q21" s="20">
        <v>71.8</v>
      </c>
      <c r="R21" s="19">
        <f t="shared" si="6"/>
        <v>188834</v>
      </c>
      <c r="S21" s="20">
        <v>68</v>
      </c>
      <c r="T21" s="19">
        <f t="shared" si="7"/>
        <v>178840</v>
      </c>
      <c r="U21" s="17">
        <f t="shared" si="8"/>
        <v>65.12</v>
      </c>
      <c r="V21" s="18">
        <f t="shared" si="9"/>
        <v>171265.6</v>
      </c>
    </row>
    <row r="22" spans="1:22" ht="12.75" customHeight="1">
      <c r="A22" s="4">
        <v>14</v>
      </c>
      <c r="B22" s="3" t="s">
        <v>92</v>
      </c>
      <c r="C22" s="4" t="s">
        <v>14</v>
      </c>
      <c r="D22" s="23">
        <v>220</v>
      </c>
      <c r="E22" s="28">
        <v>80</v>
      </c>
      <c r="F22" s="19">
        <f t="shared" si="0"/>
        <v>17600</v>
      </c>
      <c r="G22" s="20">
        <v>105</v>
      </c>
      <c r="H22" s="19">
        <f t="shared" si="1"/>
        <v>23100</v>
      </c>
      <c r="I22" s="20">
        <v>125</v>
      </c>
      <c r="J22" s="19">
        <f t="shared" si="2"/>
        <v>27500</v>
      </c>
      <c r="K22" s="20">
        <v>65</v>
      </c>
      <c r="L22" s="19">
        <f t="shared" si="3"/>
        <v>14300</v>
      </c>
      <c r="M22" s="20">
        <v>125</v>
      </c>
      <c r="N22" s="19">
        <f t="shared" si="4"/>
        <v>27500</v>
      </c>
      <c r="O22" s="20">
        <v>93.95</v>
      </c>
      <c r="P22" s="19">
        <f t="shared" si="5"/>
        <v>20669</v>
      </c>
      <c r="Q22" s="20">
        <v>78.9</v>
      </c>
      <c r="R22" s="19">
        <f t="shared" si="6"/>
        <v>17358</v>
      </c>
      <c r="S22" s="20">
        <v>90</v>
      </c>
      <c r="T22" s="19">
        <f t="shared" si="7"/>
        <v>19800</v>
      </c>
      <c r="U22" s="17">
        <f t="shared" si="8"/>
        <v>98.81</v>
      </c>
      <c r="V22" s="18">
        <f t="shared" si="9"/>
        <v>21738.2</v>
      </c>
    </row>
    <row r="23" spans="1:22" ht="12.75" customHeight="1">
      <c r="A23" s="4">
        <v>15</v>
      </c>
      <c r="B23" s="3" t="s">
        <v>23</v>
      </c>
      <c r="C23" s="4" t="s">
        <v>14</v>
      </c>
      <c r="D23" s="23">
        <v>100</v>
      </c>
      <c r="E23" s="28">
        <v>20</v>
      </c>
      <c r="F23" s="19">
        <f t="shared" si="0"/>
        <v>2000</v>
      </c>
      <c r="G23" s="20">
        <v>18.5</v>
      </c>
      <c r="H23" s="19">
        <f t="shared" si="1"/>
        <v>1850</v>
      </c>
      <c r="I23" s="20">
        <v>30</v>
      </c>
      <c r="J23" s="19">
        <f t="shared" si="2"/>
        <v>3000</v>
      </c>
      <c r="K23" s="20">
        <v>30</v>
      </c>
      <c r="L23" s="19">
        <f t="shared" si="3"/>
        <v>3000</v>
      </c>
      <c r="M23" s="20">
        <v>25</v>
      </c>
      <c r="N23" s="19">
        <f t="shared" si="4"/>
        <v>2500</v>
      </c>
      <c r="O23" s="20">
        <v>25.1</v>
      </c>
      <c r="P23" s="19">
        <f t="shared" si="5"/>
        <v>2510</v>
      </c>
      <c r="Q23" s="20">
        <v>22.25</v>
      </c>
      <c r="R23" s="19">
        <f t="shared" si="6"/>
        <v>2225</v>
      </c>
      <c r="S23" s="20">
        <v>70</v>
      </c>
      <c r="T23" s="19">
        <f t="shared" si="7"/>
        <v>7000</v>
      </c>
      <c r="U23" s="17">
        <f t="shared" si="8"/>
        <v>25.14</v>
      </c>
      <c r="V23" s="18">
        <f t="shared" si="9"/>
        <v>2514</v>
      </c>
    </row>
    <row r="24" spans="1:22" ht="12.75" customHeight="1">
      <c r="A24" s="4" t="s">
        <v>68</v>
      </c>
      <c r="B24" s="3"/>
      <c r="C24" s="4"/>
      <c r="D24" s="23"/>
      <c r="E24" s="28"/>
      <c r="F24" s="19" t="str">
        <f t="shared" si="0"/>
        <v/>
      </c>
      <c r="G24" s="20"/>
      <c r="H24" s="19" t="str">
        <f t="shared" si="1"/>
        <v/>
      </c>
      <c r="I24" s="20"/>
      <c r="J24" s="19" t="str">
        <f t="shared" si="2"/>
        <v/>
      </c>
      <c r="K24" s="20"/>
      <c r="L24" s="19" t="str">
        <f t="shared" si="3"/>
        <v/>
      </c>
      <c r="M24" s="20"/>
      <c r="N24" s="19" t="str">
        <f t="shared" si="4"/>
        <v/>
      </c>
      <c r="O24" s="20"/>
      <c r="P24" s="19" t="str">
        <f t="shared" si="5"/>
        <v/>
      </c>
      <c r="Q24" s="20"/>
      <c r="R24" s="19" t="str">
        <f t="shared" si="6"/>
        <v/>
      </c>
      <c r="S24" s="20"/>
      <c r="T24" s="19" t="str">
        <f t="shared" si="7"/>
        <v/>
      </c>
      <c r="U24" s="17" t="str">
        <f t="shared" si="8"/>
        <v/>
      </c>
      <c r="V24" s="18" t="str">
        <f t="shared" si="9"/>
        <v/>
      </c>
    </row>
    <row r="25" spans="1:22" ht="12.75" customHeight="1">
      <c r="A25" s="4">
        <v>16</v>
      </c>
      <c r="B25" s="3" t="s">
        <v>25</v>
      </c>
      <c r="C25" s="4" t="s">
        <v>14</v>
      </c>
      <c r="D25" s="23">
        <v>2319</v>
      </c>
      <c r="E25" s="28">
        <v>50</v>
      </c>
      <c r="F25" s="19">
        <f t="shared" si="0"/>
        <v>115950</v>
      </c>
      <c r="G25" s="20">
        <v>38</v>
      </c>
      <c r="H25" s="19">
        <f t="shared" si="1"/>
        <v>88122</v>
      </c>
      <c r="I25" s="20">
        <v>40</v>
      </c>
      <c r="J25" s="19">
        <f t="shared" si="2"/>
        <v>92760</v>
      </c>
      <c r="K25" s="20">
        <v>35</v>
      </c>
      <c r="L25" s="19">
        <f t="shared" si="3"/>
        <v>81165</v>
      </c>
      <c r="M25" s="20">
        <v>42</v>
      </c>
      <c r="N25" s="19">
        <f t="shared" si="4"/>
        <v>97398</v>
      </c>
      <c r="O25" s="20">
        <v>38</v>
      </c>
      <c r="P25" s="19">
        <f t="shared" si="5"/>
        <v>88122</v>
      </c>
      <c r="Q25" s="20">
        <v>65.83</v>
      </c>
      <c r="R25" s="19">
        <f t="shared" si="6"/>
        <v>152659.77</v>
      </c>
      <c r="S25" s="20">
        <v>40</v>
      </c>
      <c r="T25" s="19">
        <f t="shared" si="7"/>
        <v>92760</v>
      </c>
      <c r="U25" s="17">
        <f t="shared" si="8"/>
        <v>43.14</v>
      </c>
      <c r="V25" s="18">
        <f t="shared" si="9"/>
        <v>100041.66</v>
      </c>
    </row>
    <row r="26" spans="1:22" ht="12.75" customHeight="1">
      <c r="A26" s="4">
        <v>17</v>
      </c>
      <c r="B26" s="3" t="s">
        <v>26</v>
      </c>
      <c r="C26" s="4" t="s">
        <v>15</v>
      </c>
      <c r="D26" s="23">
        <v>41832</v>
      </c>
      <c r="E26" s="28">
        <v>3</v>
      </c>
      <c r="F26" s="19">
        <f t="shared" si="0"/>
        <v>125496</v>
      </c>
      <c r="G26" s="20">
        <v>3</v>
      </c>
      <c r="H26" s="19">
        <f t="shared" si="1"/>
        <v>125496</v>
      </c>
      <c r="I26" s="20">
        <v>3.5</v>
      </c>
      <c r="J26" s="19">
        <f t="shared" si="2"/>
        <v>146412</v>
      </c>
      <c r="K26" s="20">
        <v>2</v>
      </c>
      <c r="L26" s="19">
        <f t="shared" si="3"/>
        <v>83664</v>
      </c>
      <c r="M26" s="20">
        <v>2.75</v>
      </c>
      <c r="N26" s="19">
        <f t="shared" si="4"/>
        <v>115038</v>
      </c>
      <c r="O26" s="20">
        <v>2</v>
      </c>
      <c r="P26" s="19">
        <f t="shared" si="5"/>
        <v>83664</v>
      </c>
      <c r="Q26" s="20">
        <v>4.64</v>
      </c>
      <c r="R26" s="19">
        <f t="shared" si="6"/>
        <v>194100.47999999998</v>
      </c>
      <c r="S26" s="20">
        <v>7</v>
      </c>
      <c r="T26" s="19">
        <f t="shared" si="7"/>
        <v>292824</v>
      </c>
      <c r="U26" s="17">
        <f t="shared" si="8"/>
        <v>2.98</v>
      </c>
      <c r="V26" s="18">
        <f t="shared" si="9"/>
        <v>124659.36</v>
      </c>
    </row>
    <row r="27" spans="1:22" ht="12.75" customHeight="1">
      <c r="A27" s="4">
        <v>18</v>
      </c>
      <c r="B27" s="3" t="s">
        <v>93</v>
      </c>
      <c r="C27" s="4" t="s">
        <v>15</v>
      </c>
      <c r="D27" s="23">
        <v>1915</v>
      </c>
      <c r="E27" s="28">
        <v>10</v>
      </c>
      <c r="F27" s="19">
        <f t="shared" si="0"/>
        <v>19150</v>
      </c>
      <c r="G27" s="20">
        <v>8.25</v>
      </c>
      <c r="H27" s="19">
        <f t="shared" si="1"/>
        <v>15798.75</v>
      </c>
      <c r="I27" s="20">
        <v>15.5</v>
      </c>
      <c r="J27" s="19">
        <f t="shared" si="2"/>
        <v>29682.5</v>
      </c>
      <c r="K27" s="20">
        <v>19.5</v>
      </c>
      <c r="L27" s="19">
        <f t="shared" si="3"/>
        <v>37342.5</v>
      </c>
      <c r="M27" s="20">
        <v>8</v>
      </c>
      <c r="N27" s="19">
        <f t="shared" si="4"/>
        <v>15320</v>
      </c>
      <c r="O27" s="20">
        <v>12.5</v>
      </c>
      <c r="P27" s="19">
        <f t="shared" si="5"/>
        <v>23937.5</v>
      </c>
      <c r="Q27" s="20">
        <v>16.89</v>
      </c>
      <c r="R27" s="19">
        <f t="shared" si="6"/>
        <v>32344.350000000002</v>
      </c>
      <c r="S27" s="20">
        <v>15</v>
      </c>
      <c r="T27" s="19">
        <f t="shared" si="7"/>
        <v>28725</v>
      </c>
      <c r="U27" s="17">
        <f t="shared" si="8"/>
        <v>13.44</v>
      </c>
      <c r="V27" s="18">
        <f t="shared" si="9"/>
        <v>25737.6</v>
      </c>
    </row>
    <row r="28" spans="1:22" ht="12.75" customHeight="1">
      <c r="A28" s="4">
        <v>19</v>
      </c>
      <c r="B28" s="3" t="s">
        <v>69</v>
      </c>
      <c r="C28" s="4" t="s">
        <v>15</v>
      </c>
      <c r="D28" s="23">
        <v>992</v>
      </c>
      <c r="E28" s="28">
        <v>4</v>
      </c>
      <c r="F28" s="19">
        <f t="shared" si="0"/>
        <v>3968</v>
      </c>
      <c r="G28" s="20">
        <v>4.5</v>
      </c>
      <c r="H28" s="19">
        <f t="shared" si="1"/>
        <v>4464</v>
      </c>
      <c r="I28" s="20">
        <v>4</v>
      </c>
      <c r="J28" s="19">
        <f t="shared" si="2"/>
        <v>3968</v>
      </c>
      <c r="K28" s="20">
        <v>4.5</v>
      </c>
      <c r="L28" s="19">
        <f t="shared" si="3"/>
        <v>4464</v>
      </c>
      <c r="M28" s="20">
        <v>8</v>
      </c>
      <c r="N28" s="19">
        <f t="shared" si="4"/>
        <v>7936</v>
      </c>
      <c r="O28" s="20">
        <v>6.45</v>
      </c>
      <c r="P28" s="19">
        <f t="shared" si="5"/>
        <v>6398.400000000001</v>
      </c>
      <c r="Q28" s="20">
        <v>7.5</v>
      </c>
      <c r="R28" s="19">
        <f t="shared" si="6"/>
        <v>7440</v>
      </c>
      <c r="S28" s="20">
        <v>12.7</v>
      </c>
      <c r="T28" s="19">
        <f t="shared" si="7"/>
        <v>12598.4</v>
      </c>
      <c r="U28" s="17">
        <f t="shared" si="8"/>
        <v>5.83</v>
      </c>
      <c r="V28" s="18">
        <f t="shared" si="9"/>
        <v>5783.36</v>
      </c>
    </row>
    <row r="29" spans="1:22" ht="12.75" customHeight="1">
      <c r="A29" s="4">
        <v>20</v>
      </c>
      <c r="B29" s="3" t="s">
        <v>9</v>
      </c>
      <c r="C29" s="4" t="s">
        <v>4</v>
      </c>
      <c r="D29" s="23">
        <v>1</v>
      </c>
      <c r="E29" s="28">
        <v>10000</v>
      </c>
      <c r="F29" s="19">
        <f t="shared" si="0"/>
        <v>10000</v>
      </c>
      <c r="G29" s="20">
        <v>4000</v>
      </c>
      <c r="H29" s="19">
        <f t="shared" si="1"/>
        <v>4000</v>
      </c>
      <c r="I29" s="20">
        <v>2000</v>
      </c>
      <c r="J29" s="19">
        <f t="shared" si="2"/>
        <v>2000</v>
      </c>
      <c r="K29" s="20">
        <v>7500</v>
      </c>
      <c r="L29" s="19">
        <f t="shared" si="3"/>
        <v>7500</v>
      </c>
      <c r="M29" s="20">
        <v>1500</v>
      </c>
      <c r="N29" s="19">
        <f t="shared" si="4"/>
        <v>1500</v>
      </c>
      <c r="O29" s="20">
        <v>500</v>
      </c>
      <c r="P29" s="19">
        <f t="shared" si="5"/>
        <v>500</v>
      </c>
      <c r="Q29" s="20">
        <v>7500</v>
      </c>
      <c r="R29" s="19">
        <f t="shared" si="6"/>
        <v>7500</v>
      </c>
      <c r="S29" s="20">
        <v>1500</v>
      </c>
      <c r="T29" s="19">
        <f t="shared" si="7"/>
        <v>1500</v>
      </c>
      <c r="U29" s="17">
        <f t="shared" si="8"/>
        <v>3833.33</v>
      </c>
      <c r="V29" s="18">
        <f t="shared" si="9"/>
        <v>3833.33</v>
      </c>
    </row>
    <row r="30" spans="1:22" ht="12.75" customHeight="1">
      <c r="A30" s="4">
        <v>21</v>
      </c>
      <c r="B30" s="3" t="s">
        <v>10</v>
      </c>
      <c r="C30" s="4" t="s">
        <v>16</v>
      </c>
      <c r="D30" s="24">
        <v>5.5</v>
      </c>
      <c r="E30" s="28">
        <v>400</v>
      </c>
      <c r="F30" s="19">
        <f t="shared" si="0"/>
        <v>2200</v>
      </c>
      <c r="G30" s="20">
        <v>1200</v>
      </c>
      <c r="H30" s="19">
        <f t="shared" si="1"/>
        <v>6600</v>
      </c>
      <c r="I30" s="20">
        <v>3650</v>
      </c>
      <c r="J30" s="19">
        <f t="shared" si="2"/>
        <v>20075</v>
      </c>
      <c r="K30" s="20">
        <v>750</v>
      </c>
      <c r="L30" s="19">
        <f t="shared" si="3"/>
        <v>4125</v>
      </c>
      <c r="M30" s="20">
        <v>1200</v>
      </c>
      <c r="N30" s="19">
        <f t="shared" si="4"/>
        <v>6600</v>
      </c>
      <c r="O30" s="20">
        <v>250</v>
      </c>
      <c r="P30" s="19">
        <f t="shared" si="5"/>
        <v>1375</v>
      </c>
      <c r="Q30" s="20">
        <v>750</v>
      </c>
      <c r="R30" s="19">
        <f t="shared" si="6"/>
        <v>4125</v>
      </c>
      <c r="S30" s="20">
        <v>1000</v>
      </c>
      <c r="T30" s="19">
        <f t="shared" si="7"/>
        <v>5500</v>
      </c>
      <c r="U30" s="17">
        <f t="shared" si="8"/>
        <v>1300</v>
      </c>
      <c r="V30" s="18">
        <f t="shared" si="9"/>
        <v>7150</v>
      </c>
    </row>
    <row r="31" spans="1:22" ht="12.75" customHeight="1">
      <c r="A31" s="4">
        <v>22</v>
      </c>
      <c r="B31" s="3" t="s">
        <v>70</v>
      </c>
      <c r="C31" s="4" t="s">
        <v>18</v>
      </c>
      <c r="D31" s="24">
        <v>250</v>
      </c>
      <c r="E31" s="28">
        <v>20</v>
      </c>
      <c r="F31" s="19">
        <f t="shared" si="0"/>
        <v>5000</v>
      </c>
      <c r="G31" s="20">
        <v>28</v>
      </c>
      <c r="H31" s="19">
        <f t="shared" si="1"/>
        <v>7000</v>
      </c>
      <c r="I31" s="20">
        <v>20</v>
      </c>
      <c r="J31" s="19">
        <f t="shared" si="2"/>
        <v>5000</v>
      </c>
      <c r="K31" s="20">
        <v>10</v>
      </c>
      <c r="L31" s="19">
        <f t="shared" si="3"/>
        <v>2500</v>
      </c>
      <c r="M31" s="20">
        <v>56</v>
      </c>
      <c r="N31" s="19">
        <f t="shared" si="4"/>
        <v>14000</v>
      </c>
      <c r="O31" s="20">
        <v>11</v>
      </c>
      <c r="P31" s="19">
        <f t="shared" si="5"/>
        <v>2750</v>
      </c>
      <c r="Q31" s="20">
        <v>60.85</v>
      </c>
      <c r="R31" s="19">
        <f t="shared" si="6"/>
        <v>15212.5</v>
      </c>
      <c r="S31" s="20">
        <v>30</v>
      </c>
      <c r="T31" s="19">
        <f t="shared" si="7"/>
        <v>7500</v>
      </c>
      <c r="U31" s="17">
        <f t="shared" si="8"/>
        <v>30.98</v>
      </c>
      <c r="V31" s="18">
        <f t="shared" si="9"/>
        <v>7745</v>
      </c>
    </row>
    <row r="32" spans="1:22" ht="12.75" customHeight="1">
      <c r="A32" s="4">
        <v>23</v>
      </c>
      <c r="B32" s="3" t="s">
        <v>27</v>
      </c>
      <c r="C32" s="4" t="s">
        <v>4</v>
      </c>
      <c r="D32" s="23">
        <v>1</v>
      </c>
      <c r="E32" s="28">
        <v>6000</v>
      </c>
      <c r="F32" s="19">
        <f t="shared" si="0"/>
        <v>6000</v>
      </c>
      <c r="G32" s="20">
        <v>850</v>
      </c>
      <c r="H32" s="19">
        <f t="shared" si="1"/>
        <v>850</v>
      </c>
      <c r="I32" s="20">
        <v>16800</v>
      </c>
      <c r="J32" s="19">
        <f t="shared" si="2"/>
        <v>16800</v>
      </c>
      <c r="K32" s="20">
        <v>2500</v>
      </c>
      <c r="L32" s="19">
        <f t="shared" si="3"/>
        <v>2500</v>
      </c>
      <c r="M32" s="20">
        <v>1500</v>
      </c>
      <c r="N32" s="19">
        <f t="shared" si="4"/>
        <v>1500</v>
      </c>
      <c r="O32" s="20">
        <v>250</v>
      </c>
      <c r="P32" s="19">
        <f t="shared" si="5"/>
        <v>250</v>
      </c>
      <c r="Q32" s="20">
        <v>2500</v>
      </c>
      <c r="R32" s="19">
        <f t="shared" si="6"/>
        <v>2500</v>
      </c>
      <c r="S32" s="20">
        <v>1500</v>
      </c>
      <c r="T32" s="19">
        <f t="shared" si="7"/>
        <v>1500</v>
      </c>
      <c r="U32" s="17">
        <f t="shared" si="8"/>
        <v>4066.67</v>
      </c>
      <c r="V32" s="18">
        <f t="shared" si="9"/>
        <v>4066.67</v>
      </c>
    </row>
    <row r="33" spans="1:22" ht="12.75" customHeight="1">
      <c r="A33" s="4" t="s">
        <v>68</v>
      </c>
      <c r="B33" s="3"/>
      <c r="C33" s="4"/>
      <c r="D33" s="23"/>
      <c r="E33" s="28"/>
      <c r="F33" s="19" t="str">
        <f t="shared" si="0"/>
        <v/>
      </c>
      <c r="G33" s="20"/>
      <c r="H33" s="19" t="str">
        <f t="shared" si="1"/>
        <v/>
      </c>
      <c r="I33" s="20"/>
      <c r="J33" s="19" t="str">
        <f t="shared" si="2"/>
        <v/>
      </c>
      <c r="K33" s="20"/>
      <c r="L33" s="19" t="str">
        <f t="shared" si="3"/>
        <v/>
      </c>
      <c r="M33" s="20"/>
      <c r="N33" s="19" t="str">
        <f t="shared" si="4"/>
        <v/>
      </c>
      <c r="O33" s="20"/>
      <c r="P33" s="19" t="str">
        <f t="shared" si="5"/>
        <v/>
      </c>
      <c r="Q33" s="20"/>
      <c r="R33" s="19" t="str">
        <f t="shared" si="6"/>
        <v/>
      </c>
      <c r="S33" s="20"/>
      <c r="T33" s="19" t="str">
        <f t="shared" si="7"/>
        <v/>
      </c>
      <c r="U33" s="17" t="str">
        <f t="shared" si="8"/>
        <v/>
      </c>
      <c r="V33" s="18" t="str">
        <f t="shared" si="9"/>
        <v/>
      </c>
    </row>
    <row r="34" spans="1:22" ht="12.75" customHeight="1">
      <c r="A34" s="4">
        <v>24</v>
      </c>
      <c r="B34" s="3" t="s">
        <v>35</v>
      </c>
      <c r="C34" s="4" t="s">
        <v>17</v>
      </c>
      <c r="D34" s="23">
        <v>653</v>
      </c>
      <c r="E34" s="28">
        <v>25</v>
      </c>
      <c r="F34" s="19">
        <f t="shared" si="0"/>
        <v>16325</v>
      </c>
      <c r="G34" s="20">
        <v>18</v>
      </c>
      <c r="H34" s="19">
        <f t="shared" si="1"/>
        <v>11754</v>
      </c>
      <c r="I34" s="20">
        <v>18.85</v>
      </c>
      <c r="J34" s="19">
        <f t="shared" si="2"/>
        <v>12309.050000000001</v>
      </c>
      <c r="K34" s="20">
        <v>15</v>
      </c>
      <c r="L34" s="19">
        <f t="shared" si="3"/>
        <v>9795</v>
      </c>
      <c r="M34" s="20">
        <v>15</v>
      </c>
      <c r="N34" s="19">
        <f t="shared" si="4"/>
        <v>9795</v>
      </c>
      <c r="O34" s="20">
        <v>28.3</v>
      </c>
      <c r="P34" s="19">
        <f t="shared" si="5"/>
        <v>18479.9</v>
      </c>
      <c r="Q34" s="20">
        <v>26.6</v>
      </c>
      <c r="R34" s="19">
        <f t="shared" si="6"/>
        <v>17369.8</v>
      </c>
      <c r="S34" s="20">
        <v>17</v>
      </c>
      <c r="T34" s="19">
        <f t="shared" si="7"/>
        <v>11101</v>
      </c>
      <c r="U34" s="17">
        <f t="shared" si="8"/>
        <v>20.29</v>
      </c>
      <c r="V34" s="18">
        <f t="shared" si="9"/>
        <v>13249.37</v>
      </c>
    </row>
    <row r="35" spans="1:22" ht="12.75" customHeight="1">
      <c r="A35" s="4">
        <v>25</v>
      </c>
      <c r="B35" s="3" t="s">
        <v>36</v>
      </c>
      <c r="C35" s="4" t="s">
        <v>17</v>
      </c>
      <c r="D35" s="23">
        <v>7746</v>
      </c>
      <c r="E35" s="28">
        <v>15</v>
      </c>
      <c r="F35" s="19">
        <f t="shared" si="0"/>
        <v>116190</v>
      </c>
      <c r="G35" s="20">
        <v>15.15</v>
      </c>
      <c r="H35" s="19">
        <f t="shared" si="1"/>
        <v>117351.90000000001</v>
      </c>
      <c r="I35" s="20">
        <v>20.5</v>
      </c>
      <c r="J35" s="19">
        <f t="shared" si="2"/>
        <v>158793</v>
      </c>
      <c r="K35" s="20">
        <v>18</v>
      </c>
      <c r="L35" s="19">
        <f t="shared" si="3"/>
        <v>139428</v>
      </c>
      <c r="M35" s="20">
        <v>20</v>
      </c>
      <c r="N35" s="19">
        <f t="shared" si="4"/>
        <v>154920</v>
      </c>
      <c r="O35" s="20">
        <v>16.9</v>
      </c>
      <c r="P35" s="19">
        <f t="shared" si="5"/>
        <v>130907.4</v>
      </c>
      <c r="Q35" s="20">
        <v>19.12</v>
      </c>
      <c r="R35" s="19">
        <f t="shared" si="6"/>
        <v>148103.52000000002</v>
      </c>
      <c r="S35" s="20">
        <v>16</v>
      </c>
      <c r="T35" s="19">
        <f t="shared" si="7"/>
        <v>123936</v>
      </c>
      <c r="U35" s="17">
        <f t="shared" si="8"/>
        <v>18.28</v>
      </c>
      <c r="V35" s="18">
        <f t="shared" si="9"/>
        <v>141596.88</v>
      </c>
    </row>
    <row r="36" spans="1:22" ht="12.75" customHeight="1">
      <c r="A36" s="4">
        <v>26</v>
      </c>
      <c r="B36" s="3" t="s">
        <v>37</v>
      </c>
      <c r="C36" s="4" t="s">
        <v>17</v>
      </c>
      <c r="D36" s="23">
        <v>30</v>
      </c>
      <c r="E36" s="28">
        <v>25</v>
      </c>
      <c r="F36" s="19">
        <f t="shared" si="0"/>
        <v>750</v>
      </c>
      <c r="G36" s="20">
        <v>15.15</v>
      </c>
      <c r="H36" s="19">
        <f t="shared" si="1"/>
        <v>454.5</v>
      </c>
      <c r="I36" s="20">
        <v>20.5</v>
      </c>
      <c r="J36" s="19">
        <f t="shared" si="2"/>
        <v>615</v>
      </c>
      <c r="K36" s="20">
        <v>17.5</v>
      </c>
      <c r="L36" s="19">
        <f t="shared" si="3"/>
        <v>525</v>
      </c>
      <c r="M36" s="20">
        <v>35</v>
      </c>
      <c r="N36" s="19">
        <f t="shared" si="4"/>
        <v>1050</v>
      </c>
      <c r="O36" s="20">
        <v>17.75</v>
      </c>
      <c r="P36" s="19">
        <f t="shared" si="5"/>
        <v>532.5</v>
      </c>
      <c r="Q36" s="20">
        <v>30.96</v>
      </c>
      <c r="R36" s="19">
        <f t="shared" si="6"/>
        <v>928.8000000000001</v>
      </c>
      <c r="S36" s="20">
        <v>20</v>
      </c>
      <c r="T36" s="19">
        <f t="shared" si="7"/>
        <v>600</v>
      </c>
      <c r="U36" s="17">
        <f t="shared" si="8"/>
        <v>22.81</v>
      </c>
      <c r="V36" s="18">
        <f t="shared" si="9"/>
        <v>684.3</v>
      </c>
    </row>
    <row r="37" spans="1:22" ht="12.75" customHeight="1">
      <c r="A37" s="4">
        <v>27</v>
      </c>
      <c r="B37" s="3" t="s">
        <v>71</v>
      </c>
      <c r="C37" s="4" t="s">
        <v>17</v>
      </c>
      <c r="D37" s="23">
        <v>6386</v>
      </c>
      <c r="E37" s="28">
        <v>20</v>
      </c>
      <c r="F37" s="19">
        <f t="shared" si="0"/>
        <v>127720</v>
      </c>
      <c r="G37" s="20">
        <v>15.15</v>
      </c>
      <c r="H37" s="19">
        <f t="shared" si="1"/>
        <v>96747.90000000001</v>
      </c>
      <c r="I37" s="20">
        <v>18.9</v>
      </c>
      <c r="J37" s="19">
        <f t="shared" si="2"/>
        <v>120695.4</v>
      </c>
      <c r="K37" s="20">
        <v>15.5</v>
      </c>
      <c r="L37" s="19">
        <f t="shared" si="3"/>
        <v>98983</v>
      </c>
      <c r="M37" s="20">
        <v>18</v>
      </c>
      <c r="N37" s="19">
        <f t="shared" si="4"/>
        <v>114948</v>
      </c>
      <c r="O37" s="20">
        <v>15.45</v>
      </c>
      <c r="P37" s="19">
        <f t="shared" si="5"/>
        <v>98663.7</v>
      </c>
      <c r="Q37" s="20">
        <v>16.47</v>
      </c>
      <c r="R37" s="19">
        <f t="shared" si="6"/>
        <v>105177.42</v>
      </c>
      <c r="S37" s="20">
        <v>16</v>
      </c>
      <c r="T37" s="19">
        <f t="shared" si="7"/>
        <v>102176</v>
      </c>
      <c r="U37" s="17">
        <f t="shared" si="8"/>
        <v>16.58</v>
      </c>
      <c r="V37" s="18">
        <f t="shared" si="9"/>
        <v>105879.88</v>
      </c>
    </row>
    <row r="38" spans="1:22" ht="12.75" customHeight="1">
      <c r="A38" s="4">
        <v>28</v>
      </c>
      <c r="B38" s="3" t="s">
        <v>30</v>
      </c>
      <c r="C38" s="4" t="s">
        <v>17</v>
      </c>
      <c r="D38" s="23">
        <v>167</v>
      </c>
      <c r="E38" s="28">
        <v>10</v>
      </c>
      <c r="F38" s="19">
        <f t="shared" si="0"/>
        <v>1670</v>
      </c>
      <c r="G38" s="20">
        <v>11</v>
      </c>
      <c r="H38" s="19">
        <f t="shared" si="1"/>
        <v>1837</v>
      </c>
      <c r="I38" s="20">
        <v>14.7</v>
      </c>
      <c r="J38" s="19">
        <f t="shared" si="2"/>
        <v>2454.9</v>
      </c>
      <c r="K38" s="20">
        <v>15.5</v>
      </c>
      <c r="L38" s="19">
        <f t="shared" si="3"/>
        <v>2588.5</v>
      </c>
      <c r="M38" s="20">
        <v>45</v>
      </c>
      <c r="N38" s="19">
        <f t="shared" si="4"/>
        <v>7515</v>
      </c>
      <c r="O38" s="20">
        <v>29.95</v>
      </c>
      <c r="P38" s="19">
        <f t="shared" si="5"/>
        <v>5001.65</v>
      </c>
      <c r="Q38" s="20">
        <v>17.38</v>
      </c>
      <c r="R38" s="19">
        <f t="shared" si="6"/>
        <v>2902.46</v>
      </c>
      <c r="S38" s="20">
        <v>14</v>
      </c>
      <c r="T38" s="19">
        <f t="shared" si="7"/>
        <v>2338</v>
      </c>
      <c r="U38" s="17">
        <f t="shared" si="8"/>
        <v>22.26</v>
      </c>
      <c r="V38" s="18">
        <f t="shared" si="9"/>
        <v>3717.42</v>
      </c>
    </row>
    <row r="39" spans="1:22" ht="12.75" customHeight="1">
      <c r="A39" s="4">
        <v>29</v>
      </c>
      <c r="B39" s="3" t="s">
        <v>11</v>
      </c>
      <c r="C39" s="4" t="s">
        <v>6</v>
      </c>
      <c r="D39" s="23">
        <v>12</v>
      </c>
      <c r="E39" s="28">
        <v>800</v>
      </c>
      <c r="F39" s="19">
        <f t="shared" si="0"/>
        <v>9600</v>
      </c>
      <c r="G39" s="20">
        <v>550</v>
      </c>
      <c r="H39" s="19">
        <f t="shared" si="1"/>
        <v>6600</v>
      </c>
      <c r="I39" s="20">
        <v>782.25</v>
      </c>
      <c r="J39" s="19">
        <f t="shared" si="2"/>
        <v>9387</v>
      </c>
      <c r="K39" s="20">
        <v>1000</v>
      </c>
      <c r="L39" s="19">
        <f t="shared" si="3"/>
        <v>12000</v>
      </c>
      <c r="M39" s="20">
        <v>900</v>
      </c>
      <c r="N39" s="19">
        <f t="shared" si="4"/>
        <v>10800</v>
      </c>
      <c r="O39" s="20">
        <v>975</v>
      </c>
      <c r="P39" s="19">
        <f t="shared" si="5"/>
        <v>11700</v>
      </c>
      <c r="Q39" s="20">
        <v>705</v>
      </c>
      <c r="R39" s="19">
        <f t="shared" si="6"/>
        <v>8460</v>
      </c>
      <c r="S39" s="20">
        <v>1575</v>
      </c>
      <c r="T39" s="19">
        <f t="shared" si="7"/>
        <v>18900</v>
      </c>
      <c r="U39" s="17">
        <f t="shared" si="8"/>
        <v>818.71</v>
      </c>
      <c r="V39" s="18">
        <f t="shared" si="9"/>
        <v>9824.52</v>
      </c>
    </row>
    <row r="40" spans="1:22" ht="12.75" customHeight="1">
      <c r="A40" s="4">
        <v>30</v>
      </c>
      <c r="B40" s="3" t="s">
        <v>38</v>
      </c>
      <c r="C40" s="4" t="s">
        <v>18</v>
      </c>
      <c r="D40" s="23">
        <v>35025</v>
      </c>
      <c r="E40" s="28">
        <v>3</v>
      </c>
      <c r="F40" s="19">
        <f t="shared" si="0"/>
        <v>105075</v>
      </c>
      <c r="G40" s="20">
        <v>3.15</v>
      </c>
      <c r="H40" s="19">
        <f t="shared" si="1"/>
        <v>110328.75</v>
      </c>
      <c r="I40" s="20">
        <v>3.15</v>
      </c>
      <c r="J40" s="19">
        <f t="shared" si="2"/>
        <v>110328.75</v>
      </c>
      <c r="K40" s="20">
        <v>4</v>
      </c>
      <c r="L40" s="19">
        <f t="shared" si="3"/>
        <v>140100</v>
      </c>
      <c r="M40" s="20">
        <v>3.25</v>
      </c>
      <c r="N40" s="19">
        <f t="shared" si="4"/>
        <v>113831.25</v>
      </c>
      <c r="O40" s="20">
        <v>3.25</v>
      </c>
      <c r="P40" s="19">
        <f t="shared" si="5"/>
        <v>113831.25</v>
      </c>
      <c r="Q40" s="20">
        <v>3.27</v>
      </c>
      <c r="R40" s="19">
        <f t="shared" si="6"/>
        <v>114531.75</v>
      </c>
      <c r="S40" s="20">
        <v>3.25</v>
      </c>
      <c r="T40" s="19">
        <f t="shared" si="7"/>
        <v>113831.25</v>
      </c>
      <c r="U40" s="17">
        <f t="shared" si="8"/>
        <v>3.35</v>
      </c>
      <c r="V40" s="18">
        <f t="shared" si="9"/>
        <v>117333.75</v>
      </c>
    </row>
    <row r="41" spans="1:22" ht="12.75" customHeight="1">
      <c r="A41" s="4">
        <v>31</v>
      </c>
      <c r="B41" s="3" t="s">
        <v>39</v>
      </c>
      <c r="C41" s="4" t="s">
        <v>18</v>
      </c>
      <c r="D41" s="23">
        <v>3790</v>
      </c>
      <c r="E41" s="28">
        <v>28</v>
      </c>
      <c r="F41" s="19">
        <f t="shared" si="0"/>
        <v>106120</v>
      </c>
      <c r="G41" s="20">
        <v>7.7</v>
      </c>
      <c r="H41" s="19">
        <f t="shared" si="1"/>
        <v>29183</v>
      </c>
      <c r="I41" s="20">
        <v>7.77</v>
      </c>
      <c r="J41" s="19">
        <f t="shared" si="2"/>
        <v>29448.3</v>
      </c>
      <c r="K41" s="20">
        <v>7.5</v>
      </c>
      <c r="L41" s="19">
        <f t="shared" si="3"/>
        <v>28425</v>
      </c>
      <c r="M41" s="20">
        <v>10</v>
      </c>
      <c r="N41" s="19">
        <f t="shared" si="4"/>
        <v>37900</v>
      </c>
      <c r="O41" s="20">
        <v>12.9</v>
      </c>
      <c r="P41" s="19">
        <f t="shared" si="5"/>
        <v>48891</v>
      </c>
      <c r="Q41" s="20">
        <v>9.57</v>
      </c>
      <c r="R41" s="19">
        <f t="shared" si="6"/>
        <v>36270.3</v>
      </c>
      <c r="S41" s="20">
        <v>7.5</v>
      </c>
      <c r="T41" s="19">
        <f t="shared" si="7"/>
        <v>28425</v>
      </c>
      <c r="U41" s="17">
        <f t="shared" si="8"/>
        <v>9.24</v>
      </c>
      <c r="V41" s="18">
        <f t="shared" si="9"/>
        <v>35019.6</v>
      </c>
    </row>
    <row r="42" spans="1:22" ht="12.75" customHeight="1">
      <c r="A42" s="4">
        <v>32</v>
      </c>
      <c r="B42" s="3" t="s">
        <v>40</v>
      </c>
      <c r="C42" s="4" t="s">
        <v>18</v>
      </c>
      <c r="D42" s="23">
        <v>565</v>
      </c>
      <c r="E42" s="28">
        <v>39</v>
      </c>
      <c r="F42" s="19">
        <f t="shared" si="0"/>
        <v>22035</v>
      </c>
      <c r="G42" s="20">
        <v>19.75</v>
      </c>
      <c r="H42" s="19">
        <f t="shared" si="1"/>
        <v>11158.75</v>
      </c>
      <c r="I42" s="20">
        <v>57.75</v>
      </c>
      <c r="J42" s="19">
        <f t="shared" si="2"/>
        <v>32628.75</v>
      </c>
      <c r="K42" s="20">
        <v>57</v>
      </c>
      <c r="L42" s="19">
        <f t="shared" si="3"/>
        <v>32205</v>
      </c>
      <c r="M42" s="20">
        <v>45</v>
      </c>
      <c r="N42" s="19">
        <f t="shared" si="4"/>
        <v>25425</v>
      </c>
      <c r="O42" s="20">
        <v>38.8</v>
      </c>
      <c r="P42" s="19">
        <f t="shared" si="5"/>
        <v>21922</v>
      </c>
      <c r="Q42" s="20">
        <v>44.58</v>
      </c>
      <c r="R42" s="19">
        <f t="shared" si="6"/>
        <v>25187.7</v>
      </c>
      <c r="S42" s="20">
        <v>19.75</v>
      </c>
      <c r="T42" s="19">
        <f t="shared" si="7"/>
        <v>11158.75</v>
      </c>
      <c r="U42" s="17">
        <f t="shared" si="8"/>
        <v>43.81</v>
      </c>
      <c r="V42" s="18">
        <f t="shared" si="9"/>
        <v>24752.65</v>
      </c>
    </row>
    <row r="43" spans="1:22" ht="12.75" customHeight="1">
      <c r="A43" s="4">
        <v>33</v>
      </c>
      <c r="B43" s="3" t="s">
        <v>12</v>
      </c>
      <c r="C43" s="4" t="s">
        <v>18</v>
      </c>
      <c r="D43" s="23">
        <v>5521</v>
      </c>
      <c r="E43" s="28">
        <v>10</v>
      </c>
      <c r="F43" s="19">
        <f t="shared" si="0"/>
        <v>55210</v>
      </c>
      <c r="G43" s="20">
        <v>10.5</v>
      </c>
      <c r="H43" s="19">
        <f t="shared" si="1"/>
        <v>57970.5</v>
      </c>
      <c r="I43" s="20">
        <v>13.55</v>
      </c>
      <c r="J43" s="19">
        <f t="shared" si="2"/>
        <v>74809.55</v>
      </c>
      <c r="K43" s="20">
        <v>12.5</v>
      </c>
      <c r="L43" s="19">
        <f t="shared" si="3"/>
        <v>69012.5</v>
      </c>
      <c r="M43" s="20">
        <v>10</v>
      </c>
      <c r="N43" s="19">
        <f t="shared" si="4"/>
        <v>55210</v>
      </c>
      <c r="O43" s="20">
        <v>13.6</v>
      </c>
      <c r="P43" s="19">
        <f t="shared" si="5"/>
        <v>75085.59999999999</v>
      </c>
      <c r="Q43" s="20">
        <v>11.26</v>
      </c>
      <c r="R43" s="19">
        <f t="shared" si="6"/>
        <v>62166.46</v>
      </c>
      <c r="S43" s="20">
        <v>11</v>
      </c>
      <c r="T43" s="19">
        <f t="shared" si="7"/>
        <v>60731</v>
      </c>
      <c r="U43" s="17">
        <f t="shared" si="8"/>
        <v>11.9</v>
      </c>
      <c r="V43" s="18">
        <f t="shared" si="9"/>
        <v>65699.9</v>
      </c>
    </row>
    <row r="44" spans="1:22" ht="12.75" customHeight="1">
      <c r="A44" s="4">
        <v>34</v>
      </c>
      <c r="B44" s="3" t="s">
        <v>94</v>
      </c>
      <c r="C44" s="4" t="s">
        <v>15</v>
      </c>
      <c r="D44" s="23">
        <v>109</v>
      </c>
      <c r="E44" s="28">
        <v>50</v>
      </c>
      <c r="F44" s="19">
        <f t="shared" si="0"/>
        <v>5450</v>
      </c>
      <c r="G44" s="20">
        <v>49.75</v>
      </c>
      <c r="H44" s="19">
        <f t="shared" si="1"/>
        <v>5422.75</v>
      </c>
      <c r="I44" s="20">
        <v>47.25</v>
      </c>
      <c r="J44" s="19">
        <f t="shared" si="2"/>
        <v>5150.25</v>
      </c>
      <c r="K44" s="20">
        <v>47.5</v>
      </c>
      <c r="L44" s="19">
        <f t="shared" si="3"/>
        <v>5177.5</v>
      </c>
      <c r="M44" s="20">
        <v>70</v>
      </c>
      <c r="N44" s="19">
        <f t="shared" si="4"/>
        <v>7630</v>
      </c>
      <c r="O44" s="20">
        <v>61.85</v>
      </c>
      <c r="P44" s="19">
        <f t="shared" si="5"/>
        <v>6741.650000000001</v>
      </c>
      <c r="Q44" s="20">
        <v>69.71</v>
      </c>
      <c r="R44" s="19">
        <f t="shared" si="6"/>
        <v>7598.389999999999</v>
      </c>
      <c r="S44" s="20">
        <v>53</v>
      </c>
      <c r="T44" s="19">
        <f t="shared" si="7"/>
        <v>5777</v>
      </c>
      <c r="U44" s="17">
        <f t="shared" si="8"/>
        <v>57.68</v>
      </c>
      <c r="V44" s="18">
        <f t="shared" si="9"/>
        <v>6287.12</v>
      </c>
    </row>
    <row r="45" spans="1:22" ht="12.75" customHeight="1">
      <c r="A45" s="4" t="s">
        <v>68</v>
      </c>
      <c r="B45" s="3"/>
      <c r="C45" s="4"/>
      <c r="D45" s="23"/>
      <c r="E45" s="28"/>
      <c r="F45" s="19" t="str">
        <f t="shared" si="0"/>
        <v/>
      </c>
      <c r="G45" s="20"/>
      <c r="H45" s="19" t="str">
        <f t="shared" si="1"/>
        <v/>
      </c>
      <c r="I45" s="20"/>
      <c r="J45" s="19" t="str">
        <f t="shared" si="2"/>
        <v/>
      </c>
      <c r="K45" s="20"/>
      <c r="L45" s="19" t="str">
        <f t="shared" si="3"/>
        <v/>
      </c>
      <c r="M45" s="20"/>
      <c r="N45" s="19" t="str">
        <f t="shared" si="4"/>
        <v/>
      </c>
      <c r="O45" s="20"/>
      <c r="P45" s="19" t="str">
        <f t="shared" si="5"/>
        <v/>
      </c>
      <c r="Q45" s="20"/>
      <c r="R45" s="19" t="str">
        <f t="shared" si="6"/>
        <v/>
      </c>
      <c r="S45" s="20"/>
      <c r="T45" s="19" t="str">
        <f t="shared" si="7"/>
        <v/>
      </c>
      <c r="U45" s="17" t="str">
        <f t="shared" si="8"/>
        <v/>
      </c>
      <c r="V45" s="18" t="str">
        <f t="shared" si="9"/>
        <v/>
      </c>
    </row>
    <row r="46" spans="1:22" ht="12.75" customHeight="1">
      <c r="A46" s="4">
        <v>35</v>
      </c>
      <c r="B46" s="3" t="s">
        <v>72</v>
      </c>
      <c r="C46" s="4" t="s">
        <v>32</v>
      </c>
      <c r="D46" s="24">
        <v>40.2</v>
      </c>
      <c r="E46" s="28">
        <v>600</v>
      </c>
      <c r="F46" s="19">
        <f t="shared" si="0"/>
        <v>24120</v>
      </c>
      <c r="G46" s="20">
        <v>890</v>
      </c>
      <c r="H46" s="19">
        <f t="shared" si="1"/>
        <v>35778</v>
      </c>
      <c r="I46" s="20">
        <v>761.25</v>
      </c>
      <c r="J46" s="19">
        <f t="shared" si="2"/>
        <v>30602.250000000004</v>
      </c>
      <c r="K46" s="20">
        <v>725</v>
      </c>
      <c r="L46" s="19">
        <f t="shared" si="3"/>
        <v>29145.000000000004</v>
      </c>
      <c r="M46" s="20">
        <v>600</v>
      </c>
      <c r="N46" s="19">
        <f t="shared" si="4"/>
        <v>24120</v>
      </c>
      <c r="O46" s="20">
        <v>820</v>
      </c>
      <c r="P46" s="19">
        <f t="shared" si="5"/>
        <v>32964</v>
      </c>
      <c r="Q46" s="20">
        <v>721.5</v>
      </c>
      <c r="R46" s="19">
        <f t="shared" si="6"/>
        <v>29004.300000000003</v>
      </c>
      <c r="S46" s="20">
        <v>725</v>
      </c>
      <c r="T46" s="19">
        <f t="shared" si="7"/>
        <v>29145.000000000004</v>
      </c>
      <c r="U46" s="17">
        <f t="shared" si="8"/>
        <v>752.96</v>
      </c>
      <c r="V46" s="18">
        <f t="shared" si="9"/>
        <v>30268.99</v>
      </c>
    </row>
    <row r="47" spans="1:22" ht="12.75" customHeight="1">
      <c r="A47" s="4">
        <v>36</v>
      </c>
      <c r="B47" s="3" t="s">
        <v>95</v>
      </c>
      <c r="C47" s="4" t="s">
        <v>32</v>
      </c>
      <c r="D47" s="24">
        <v>0.5</v>
      </c>
      <c r="E47" s="28">
        <v>2000</v>
      </c>
      <c r="F47" s="19">
        <f t="shared" si="0"/>
        <v>1000</v>
      </c>
      <c r="G47" s="20">
        <v>1500</v>
      </c>
      <c r="H47" s="19">
        <f t="shared" si="1"/>
        <v>750</v>
      </c>
      <c r="I47" s="20">
        <v>2100</v>
      </c>
      <c r="J47" s="19">
        <f t="shared" si="2"/>
        <v>1050</v>
      </c>
      <c r="K47" s="20">
        <v>5000</v>
      </c>
      <c r="L47" s="19">
        <f t="shared" si="3"/>
        <v>2500</v>
      </c>
      <c r="M47" s="20">
        <v>1200</v>
      </c>
      <c r="N47" s="19">
        <f t="shared" si="4"/>
        <v>600</v>
      </c>
      <c r="O47" s="20">
        <v>2035</v>
      </c>
      <c r="P47" s="19">
        <f t="shared" si="5"/>
        <v>1017.5</v>
      </c>
      <c r="Q47" s="20">
        <v>2000</v>
      </c>
      <c r="R47" s="19">
        <f t="shared" si="6"/>
        <v>1000</v>
      </c>
      <c r="S47" s="20">
        <v>2000</v>
      </c>
      <c r="T47" s="19">
        <f t="shared" si="7"/>
        <v>1000</v>
      </c>
      <c r="U47" s="17">
        <f t="shared" si="8"/>
        <v>2305.83</v>
      </c>
      <c r="V47" s="18">
        <f t="shared" si="9"/>
        <v>1152.92</v>
      </c>
    </row>
    <row r="48" spans="1:22" ht="12.75" customHeight="1">
      <c r="A48" s="4">
        <v>37</v>
      </c>
      <c r="B48" s="3" t="s">
        <v>73</v>
      </c>
      <c r="C48" s="4" t="s">
        <v>17</v>
      </c>
      <c r="D48" s="24">
        <v>5.3</v>
      </c>
      <c r="E48" s="28">
        <v>300</v>
      </c>
      <c r="F48" s="19">
        <f t="shared" si="0"/>
        <v>1590</v>
      </c>
      <c r="G48" s="20">
        <v>155</v>
      </c>
      <c r="H48" s="19">
        <f t="shared" si="1"/>
        <v>821.5</v>
      </c>
      <c r="I48" s="20">
        <v>89.25</v>
      </c>
      <c r="J48" s="19">
        <f t="shared" si="2"/>
        <v>473.025</v>
      </c>
      <c r="K48" s="20">
        <v>160</v>
      </c>
      <c r="L48" s="19">
        <f t="shared" si="3"/>
        <v>848</v>
      </c>
      <c r="M48" s="20">
        <v>85</v>
      </c>
      <c r="N48" s="19">
        <f t="shared" si="4"/>
        <v>450.5</v>
      </c>
      <c r="O48" s="20">
        <v>151</v>
      </c>
      <c r="P48" s="19">
        <f t="shared" si="5"/>
        <v>800.3</v>
      </c>
      <c r="Q48" s="20">
        <v>150.94</v>
      </c>
      <c r="R48" s="19">
        <f t="shared" si="6"/>
        <v>799.982</v>
      </c>
      <c r="S48" s="20">
        <v>151</v>
      </c>
      <c r="T48" s="19">
        <f t="shared" si="7"/>
        <v>800.3</v>
      </c>
      <c r="U48" s="17">
        <f t="shared" si="8"/>
        <v>131.87</v>
      </c>
      <c r="V48" s="18">
        <f t="shared" si="9"/>
        <v>698.91</v>
      </c>
    </row>
    <row r="49" spans="1:22" ht="12.75" customHeight="1">
      <c r="A49" s="4" t="s">
        <v>68</v>
      </c>
      <c r="B49" s="3"/>
      <c r="C49" s="4"/>
      <c r="D49" s="23"/>
      <c r="E49" s="28"/>
      <c r="F49" s="19" t="str">
        <f t="shared" si="0"/>
        <v/>
      </c>
      <c r="G49" s="20"/>
      <c r="H49" s="19" t="str">
        <f t="shared" si="1"/>
        <v/>
      </c>
      <c r="I49" s="20"/>
      <c r="J49" s="19" t="str">
        <f t="shared" si="2"/>
        <v/>
      </c>
      <c r="K49" s="20"/>
      <c r="L49" s="19" t="str">
        <f t="shared" si="3"/>
        <v/>
      </c>
      <c r="M49" s="20"/>
      <c r="N49" s="19" t="str">
        <f t="shared" si="4"/>
        <v/>
      </c>
      <c r="O49" s="20"/>
      <c r="P49" s="19" t="str">
        <f t="shared" si="5"/>
        <v/>
      </c>
      <c r="Q49" s="20"/>
      <c r="R49" s="19" t="str">
        <f t="shared" si="6"/>
        <v/>
      </c>
      <c r="S49" s="20"/>
      <c r="T49" s="19" t="str">
        <f t="shared" si="7"/>
        <v/>
      </c>
      <c r="U49" s="17" t="str">
        <f t="shared" si="8"/>
        <v/>
      </c>
      <c r="V49" s="18" t="str">
        <f t="shared" si="9"/>
        <v/>
      </c>
    </row>
    <row r="50" spans="1:22" ht="12.75" customHeight="1">
      <c r="A50" s="4">
        <v>38</v>
      </c>
      <c r="B50" s="3" t="s">
        <v>74</v>
      </c>
      <c r="C50" s="4" t="s">
        <v>6</v>
      </c>
      <c r="D50" s="23">
        <v>3</v>
      </c>
      <c r="E50" s="28">
        <v>2000</v>
      </c>
      <c r="F50" s="19">
        <f t="shared" si="0"/>
        <v>6000</v>
      </c>
      <c r="G50" s="20">
        <v>3035</v>
      </c>
      <c r="H50" s="19">
        <f t="shared" si="1"/>
        <v>9105</v>
      </c>
      <c r="I50" s="20">
        <v>6825</v>
      </c>
      <c r="J50" s="19">
        <f t="shared" si="2"/>
        <v>20475</v>
      </c>
      <c r="K50" s="20">
        <v>6500</v>
      </c>
      <c r="L50" s="19">
        <f t="shared" si="3"/>
        <v>19500</v>
      </c>
      <c r="M50" s="20">
        <v>7000</v>
      </c>
      <c r="N50" s="19">
        <f t="shared" si="4"/>
        <v>21000</v>
      </c>
      <c r="O50" s="20">
        <v>5750</v>
      </c>
      <c r="P50" s="19">
        <f t="shared" si="5"/>
        <v>17250</v>
      </c>
      <c r="Q50" s="20">
        <v>6130</v>
      </c>
      <c r="R50" s="19">
        <f t="shared" si="6"/>
        <v>18390</v>
      </c>
      <c r="S50" s="20">
        <v>5400</v>
      </c>
      <c r="T50" s="19">
        <f t="shared" si="7"/>
        <v>16200</v>
      </c>
      <c r="U50" s="17">
        <f t="shared" si="8"/>
        <v>5873.33</v>
      </c>
      <c r="V50" s="18">
        <f t="shared" si="9"/>
        <v>17619.99</v>
      </c>
    </row>
    <row r="51" spans="1:22" ht="12.75" customHeight="1">
      <c r="A51" s="4">
        <v>39</v>
      </c>
      <c r="B51" s="3" t="s">
        <v>75</v>
      </c>
      <c r="C51" s="4" t="s">
        <v>17</v>
      </c>
      <c r="D51" s="24">
        <v>77</v>
      </c>
      <c r="E51" s="28">
        <v>200</v>
      </c>
      <c r="F51" s="19">
        <f t="shared" si="0"/>
        <v>15400</v>
      </c>
      <c r="G51" s="20">
        <v>115</v>
      </c>
      <c r="H51" s="19">
        <f t="shared" si="1"/>
        <v>8855</v>
      </c>
      <c r="I51" s="20">
        <v>210</v>
      </c>
      <c r="J51" s="19">
        <f t="shared" si="2"/>
        <v>16170</v>
      </c>
      <c r="K51" s="20">
        <v>110</v>
      </c>
      <c r="L51" s="19">
        <f t="shared" si="3"/>
        <v>8470</v>
      </c>
      <c r="M51" s="20">
        <v>120</v>
      </c>
      <c r="N51" s="19">
        <f t="shared" si="4"/>
        <v>9240</v>
      </c>
      <c r="O51" s="20">
        <v>290</v>
      </c>
      <c r="P51" s="19">
        <f t="shared" si="5"/>
        <v>22330</v>
      </c>
      <c r="Q51" s="20">
        <v>122.9</v>
      </c>
      <c r="R51" s="19">
        <f t="shared" si="6"/>
        <v>9463.300000000001</v>
      </c>
      <c r="S51" s="20">
        <v>70</v>
      </c>
      <c r="T51" s="19">
        <f t="shared" si="7"/>
        <v>5390</v>
      </c>
      <c r="U51" s="17">
        <f t="shared" si="8"/>
        <v>161.32</v>
      </c>
      <c r="V51" s="18">
        <f t="shared" si="9"/>
        <v>12421.64</v>
      </c>
    </row>
    <row r="52" spans="1:22" s="2" customFormat="1" ht="12.75" customHeight="1">
      <c r="A52" s="4">
        <v>40</v>
      </c>
      <c r="B52" s="3" t="s">
        <v>76</v>
      </c>
      <c r="C52" s="4" t="s">
        <v>6</v>
      </c>
      <c r="D52" s="23">
        <v>11</v>
      </c>
      <c r="E52" s="28">
        <v>1500</v>
      </c>
      <c r="F52" s="19">
        <f t="shared" si="0"/>
        <v>16500</v>
      </c>
      <c r="G52" s="20">
        <v>850</v>
      </c>
      <c r="H52" s="19">
        <f t="shared" si="1"/>
        <v>9350</v>
      </c>
      <c r="I52" s="20">
        <v>1470</v>
      </c>
      <c r="J52" s="19">
        <f t="shared" si="2"/>
        <v>16170</v>
      </c>
      <c r="K52" s="20">
        <v>1000</v>
      </c>
      <c r="L52" s="19">
        <f t="shared" si="3"/>
        <v>11000</v>
      </c>
      <c r="M52" s="20">
        <v>1500</v>
      </c>
      <c r="N52" s="19">
        <f t="shared" si="4"/>
        <v>16500</v>
      </c>
      <c r="O52" s="20">
        <v>1070</v>
      </c>
      <c r="P52" s="19">
        <f t="shared" si="5"/>
        <v>11770</v>
      </c>
      <c r="Q52" s="20">
        <v>1145</v>
      </c>
      <c r="R52" s="19">
        <f t="shared" si="6"/>
        <v>12595</v>
      </c>
      <c r="S52" s="20">
        <v>3600</v>
      </c>
      <c r="T52" s="19">
        <f t="shared" si="7"/>
        <v>39600</v>
      </c>
      <c r="U52" s="17">
        <f t="shared" si="8"/>
        <v>1172.5</v>
      </c>
      <c r="V52" s="18">
        <f t="shared" si="9"/>
        <v>12897.5</v>
      </c>
    </row>
    <row r="53" spans="1:22" s="2" customFormat="1" ht="12.75" customHeight="1">
      <c r="A53" s="4" t="s">
        <v>68</v>
      </c>
      <c r="B53" s="3"/>
      <c r="C53" s="4"/>
      <c r="D53" s="23"/>
      <c r="E53" s="20"/>
      <c r="F53" s="19" t="str">
        <f t="shared" si="0"/>
        <v/>
      </c>
      <c r="G53" s="20"/>
      <c r="H53" s="19" t="str">
        <f t="shared" si="1"/>
        <v/>
      </c>
      <c r="I53" s="20"/>
      <c r="J53" s="19" t="str">
        <f t="shared" si="2"/>
        <v/>
      </c>
      <c r="K53" s="20"/>
      <c r="L53" s="19" t="str">
        <f t="shared" si="3"/>
        <v/>
      </c>
      <c r="M53" s="20"/>
      <c r="N53" s="19" t="str">
        <f t="shared" si="4"/>
        <v/>
      </c>
      <c r="O53" s="20"/>
      <c r="P53" s="19" t="str">
        <f t="shared" si="5"/>
        <v/>
      </c>
      <c r="Q53" s="20"/>
      <c r="R53" s="19" t="str">
        <f t="shared" si="6"/>
        <v/>
      </c>
      <c r="S53" s="20"/>
      <c r="T53" s="19" t="str">
        <f t="shared" si="7"/>
        <v/>
      </c>
      <c r="U53" s="17" t="str">
        <f t="shared" si="8"/>
        <v/>
      </c>
      <c r="V53" s="18" t="str">
        <f t="shared" si="9"/>
        <v/>
      </c>
    </row>
    <row r="54" spans="1:22" s="2" customFormat="1" ht="12.75" customHeight="1">
      <c r="A54" s="4">
        <v>41</v>
      </c>
      <c r="B54" s="3" t="s">
        <v>96</v>
      </c>
      <c r="C54" s="4" t="s">
        <v>6</v>
      </c>
      <c r="D54" s="23">
        <v>15</v>
      </c>
      <c r="E54" s="28">
        <v>1200</v>
      </c>
      <c r="F54" s="19">
        <f t="shared" si="0"/>
        <v>18000</v>
      </c>
      <c r="G54" s="20">
        <v>1250</v>
      </c>
      <c r="H54" s="19">
        <f t="shared" si="1"/>
        <v>18750</v>
      </c>
      <c r="I54" s="20">
        <v>2940</v>
      </c>
      <c r="J54" s="19">
        <f t="shared" si="2"/>
        <v>44100</v>
      </c>
      <c r="K54" s="20">
        <v>4085</v>
      </c>
      <c r="L54" s="19">
        <f t="shared" si="3"/>
        <v>61275</v>
      </c>
      <c r="M54" s="20">
        <v>1200</v>
      </c>
      <c r="N54" s="19">
        <f t="shared" si="4"/>
        <v>18000</v>
      </c>
      <c r="O54" s="20">
        <v>1225</v>
      </c>
      <c r="P54" s="19">
        <f t="shared" si="5"/>
        <v>18375</v>
      </c>
      <c r="Q54" s="20">
        <v>1305</v>
      </c>
      <c r="R54" s="19">
        <f t="shared" si="6"/>
        <v>19575</v>
      </c>
      <c r="S54" s="20">
        <v>2800</v>
      </c>
      <c r="T54" s="19">
        <f t="shared" si="7"/>
        <v>42000</v>
      </c>
      <c r="U54" s="17">
        <f t="shared" si="8"/>
        <v>2000.83</v>
      </c>
      <c r="V54" s="18">
        <f t="shared" si="9"/>
        <v>30012.45</v>
      </c>
    </row>
    <row r="55" spans="1:22" s="2" customFormat="1" ht="12.75" customHeight="1">
      <c r="A55" s="4">
        <v>42</v>
      </c>
      <c r="B55" s="3" t="s">
        <v>77</v>
      </c>
      <c r="C55" s="4" t="s">
        <v>6</v>
      </c>
      <c r="D55" s="23">
        <v>1</v>
      </c>
      <c r="E55" s="28">
        <v>1500</v>
      </c>
      <c r="F55" s="19">
        <f t="shared" si="0"/>
        <v>1500</v>
      </c>
      <c r="G55" s="20">
        <v>1765</v>
      </c>
      <c r="H55" s="19">
        <f t="shared" si="1"/>
        <v>1765</v>
      </c>
      <c r="I55" s="20">
        <v>2940</v>
      </c>
      <c r="J55" s="19">
        <f t="shared" si="2"/>
        <v>2940</v>
      </c>
      <c r="K55" s="20">
        <v>3600</v>
      </c>
      <c r="L55" s="19">
        <f t="shared" si="3"/>
        <v>3600</v>
      </c>
      <c r="M55" s="20">
        <v>1200</v>
      </c>
      <c r="N55" s="19">
        <f t="shared" si="4"/>
        <v>1200</v>
      </c>
      <c r="O55" s="20">
        <v>1070</v>
      </c>
      <c r="P55" s="19">
        <f t="shared" si="5"/>
        <v>1070</v>
      </c>
      <c r="Q55" s="20">
        <v>1145</v>
      </c>
      <c r="R55" s="19">
        <f t="shared" si="6"/>
        <v>1145</v>
      </c>
      <c r="S55" s="20">
        <v>2500</v>
      </c>
      <c r="T55" s="19">
        <f t="shared" si="7"/>
        <v>2500</v>
      </c>
      <c r="U55" s="17">
        <f t="shared" si="8"/>
        <v>1953.33</v>
      </c>
      <c r="V55" s="18">
        <f t="shared" si="9"/>
        <v>1953.33</v>
      </c>
    </row>
    <row r="56" spans="1:22" s="2" customFormat="1" ht="12.75" customHeight="1">
      <c r="A56" s="4">
        <v>43</v>
      </c>
      <c r="B56" s="3" t="s">
        <v>78</v>
      </c>
      <c r="C56" s="4" t="s">
        <v>6</v>
      </c>
      <c r="D56" s="23">
        <v>4</v>
      </c>
      <c r="E56" s="28">
        <v>1500</v>
      </c>
      <c r="F56" s="19">
        <f t="shared" si="0"/>
        <v>6000</v>
      </c>
      <c r="G56" s="20">
        <v>1765</v>
      </c>
      <c r="H56" s="19">
        <f t="shared" si="1"/>
        <v>7060</v>
      </c>
      <c r="I56" s="20">
        <v>1680</v>
      </c>
      <c r="J56" s="19">
        <f t="shared" si="2"/>
        <v>6720</v>
      </c>
      <c r="K56" s="20">
        <v>3600</v>
      </c>
      <c r="L56" s="19">
        <f t="shared" si="3"/>
        <v>14400</v>
      </c>
      <c r="M56" s="20">
        <v>1200</v>
      </c>
      <c r="N56" s="19">
        <f t="shared" si="4"/>
        <v>4800</v>
      </c>
      <c r="O56" s="20">
        <v>1070</v>
      </c>
      <c r="P56" s="19">
        <f t="shared" si="5"/>
        <v>4280</v>
      </c>
      <c r="Q56" s="20">
        <v>1145</v>
      </c>
      <c r="R56" s="19">
        <f t="shared" si="6"/>
        <v>4580</v>
      </c>
      <c r="S56" s="20">
        <v>3000</v>
      </c>
      <c r="T56" s="19">
        <f t="shared" si="7"/>
        <v>12000</v>
      </c>
      <c r="U56" s="17">
        <f t="shared" si="8"/>
        <v>1743.33</v>
      </c>
      <c r="V56" s="18">
        <f t="shared" si="9"/>
        <v>6973.32</v>
      </c>
    </row>
    <row r="57" spans="1:22" s="2" customFormat="1" ht="12.75" customHeight="1">
      <c r="A57" s="4">
        <v>44</v>
      </c>
      <c r="B57" s="3" t="s">
        <v>97</v>
      </c>
      <c r="C57" s="4" t="s">
        <v>6</v>
      </c>
      <c r="D57" s="23">
        <v>5</v>
      </c>
      <c r="E57" s="28">
        <v>4000</v>
      </c>
      <c r="F57" s="19">
        <f t="shared" si="0"/>
        <v>20000</v>
      </c>
      <c r="G57" s="20">
        <v>2805</v>
      </c>
      <c r="H57" s="19">
        <f t="shared" si="1"/>
        <v>14025</v>
      </c>
      <c r="I57" s="20">
        <v>3150</v>
      </c>
      <c r="J57" s="19">
        <f t="shared" si="2"/>
        <v>15750</v>
      </c>
      <c r="K57" s="20">
        <v>3600</v>
      </c>
      <c r="L57" s="19">
        <f t="shared" si="3"/>
        <v>18000</v>
      </c>
      <c r="M57" s="20">
        <v>4000</v>
      </c>
      <c r="N57" s="19">
        <f t="shared" si="4"/>
        <v>20000</v>
      </c>
      <c r="O57" s="20">
        <v>3450</v>
      </c>
      <c r="P57" s="19">
        <f t="shared" si="5"/>
        <v>17250</v>
      </c>
      <c r="Q57" s="20">
        <v>3680</v>
      </c>
      <c r="R57" s="19">
        <f t="shared" si="6"/>
        <v>18400</v>
      </c>
      <c r="S57" s="20">
        <v>5400</v>
      </c>
      <c r="T57" s="19">
        <f t="shared" si="7"/>
        <v>27000</v>
      </c>
      <c r="U57" s="17">
        <f t="shared" si="8"/>
        <v>3447.5</v>
      </c>
      <c r="V57" s="18">
        <f t="shared" si="9"/>
        <v>17237.5</v>
      </c>
    </row>
    <row r="58" spans="1:22" s="2" customFormat="1" ht="12.75" customHeight="1">
      <c r="A58" s="4">
        <v>45</v>
      </c>
      <c r="B58" s="3" t="s">
        <v>98</v>
      </c>
      <c r="C58" s="4" t="s">
        <v>6</v>
      </c>
      <c r="D58" s="23">
        <v>1</v>
      </c>
      <c r="E58" s="28">
        <v>4200</v>
      </c>
      <c r="F58" s="19">
        <f t="shared" si="0"/>
        <v>4200</v>
      </c>
      <c r="G58" s="20">
        <v>3200</v>
      </c>
      <c r="H58" s="19">
        <f t="shared" si="1"/>
        <v>3200</v>
      </c>
      <c r="I58" s="20">
        <v>3465</v>
      </c>
      <c r="J58" s="19">
        <f t="shared" si="2"/>
        <v>3465</v>
      </c>
      <c r="K58" s="20">
        <v>3850</v>
      </c>
      <c r="L58" s="19">
        <f t="shared" si="3"/>
        <v>3850</v>
      </c>
      <c r="M58" s="20">
        <v>6000</v>
      </c>
      <c r="N58" s="19">
        <f t="shared" si="4"/>
        <v>6000</v>
      </c>
      <c r="O58" s="20">
        <v>3400</v>
      </c>
      <c r="P58" s="19">
        <f t="shared" si="5"/>
        <v>3400</v>
      </c>
      <c r="Q58" s="20">
        <v>3625</v>
      </c>
      <c r="R58" s="19">
        <f t="shared" si="6"/>
        <v>3625</v>
      </c>
      <c r="S58" s="20">
        <v>5500</v>
      </c>
      <c r="T58" s="19">
        <f t="shared" si="7"/>
        <v>5500</v>
      </c>
      <c r="U58" s="17">
        <f t="shared" si="8"/>
        <v>3923.33</v>
      </c>
      <c r="V58" s="18">
        <f t="shared" si="9"/>
        <v>3923.33</v>
      </c>
    </row>
    <row r="59" spans="1:22" s="2" customFormat="1" ht="12.75" customHeight="1">
      <c r="A59" s="4">
        <v>46</v>
      </c>
      <c r="B59" s="3" t="s">
        <v>41</v>
      </c>
      <c r="C59" s="4" t="s">
        <v>6</v>
      </c>
      <c r="D59" s="23">
        <v>13</v>
      </c>
      <c r="E59" s="28">
        <v>4400</v>
      </c>
      <c r="F59" s="19">
        <f t="shared" si="0"/>
        <v>57200</v>
      </c>
      <c r="G59" s="20">
        <v>2935</v>
      </c>
      <c r="H59" s="19">
        <f t="shared" si="1"/>
        <v>38155</v>
      </c>
      <c r="I59" s="20">
        <v>3570</v>
      </c>
      <c r="J59" s="19">
        <f t="shared" si="2"/>
        <v>46410</v>
      </c>
      <c r="K59" s="20">
        <v>4535</v>
      </c>
      <c r="L59" s="19">
        <f t="shared" si="3"/>
        <v>58955</v>
      </c>
      <c r="M59" s="20">
        <v>5000</v>
      </c>
      <c r="N59" s="19">
        <f t="shared" si="4"/>
        <v>65000</v>
      </c>
      <c r="O59" s="20">
        <v>3820</v>
      </c>
      <c r="P59" s="19">
        <f t="shared" si="5"/>
        <v>49660</v>
      </c>
      <c r="Q59" s="20">
        <v>4075</v>
      </c>
      <c r="R59" s="19">
        <f t="shared" si="6"/>
        <v>52975</v>
      </c>
      <c r="S59" s="20">
        <v>5600</v>
      </c>
      <c r="T59" s="19">
        <f t="shared" si="7"/>
        <v>72800</v>
      </c>
      <c r="U59" s="17">
        <f t="shared" si="8"/>
        <v>3989.17</v>
      </c>
      <c r="V59" s="18">
        <f t="shared" si="9"/>
        <v>51859.21</v>
      </c>
    </row>
    <row r="60" spans="1:22" s="2" customFormat="1" ht="12.75" customHeight="1">
      <c r="A60" s="4">
        <v>47</v>
      </c>
      <c r="B60" s="3" t="s">
        <v>99</v>
      </c>
      <c r="C60" s="4" t="s">
        <v>6</v>
      </c>
      <c r="D60" s="23">
        <v>1</v>
      </c>
      <c r="E60" s="28">
        <v>4500</v>
      </c>
      <c r="F60" s="19">
        <f t="shared" si="0"/>
        <v>4500</v>
      </c>
      <c r="G60" s="20">
        <v>3375</v>
      </c>
      <c r="H60" s="19">
        <f t="shared" si="1"/>
        <v>3375</v>
      </c>
      <c r="I60" s="20">
        <v>3675</v>
      </c>
      <c r="J60" s="19">
        <f t="shared" si="2"/>
        <v>3675</v>
      </c>
      <c r="K60" s="20">
        <v>4850</v>
      </c>
      <c r="L60" s="19">
        <f t="shared" si="3"/>
        <v>4850</v>
      </c>
      <c r="M60" s="20">
        <v>5400</v>
      </c>
      <c r="N60" s="19">
        <f t="shared" si="4"/>
        <v>5400</v>
      </c>
      <c r="O60" s="20">
        <v>4960</v>
      </c>
      <c r="P60" s="19">
        <f t="shared" si="5"/>
        <v>4960</v>
      </c>
      <c r="Q60" s="20">
        <v>5290</v>
      </c>
      <c r="R60" s="19">
        <f t="shared" si="6"/>
        <v>5290</v>
      </c>
      <c r="S60" s="20">
        <v>5750</v>
      </c>
      <c r="T60" s="19">
        <f t="shared" si="7"/>
        <v>5750</v>
      </c>
      <c r="U60" s="17">
        <f t="shared" si="8"/>
        <v>4591.67</v>
      </c>
      <c r="V60" s="18">
        <f t="shared" si="9"/>
        <v>4591.67</v>
      </c>
    </row>
    <row r="61" spans="1:22" s="2" customFormat="1" ht="12.75" customHeight="1">
      <c r="A61" s="4">
        <v>48</v>
      </c>
      <c r="B61" s="3" t="s">
        <v>42</v>
      </c>
      <c r="C61" s="4" t="s">
        <v>6</v>
      </c>
      <c r="D61" s="23">
        <v>3</v>
      </c>
      <c r="E61" s="28">
        <v>5000</v>
      </c>
      <c r="F61" s="19">
        <f t="shared" si="0"/>
        <v>15000</v>
      </c>
      <c r="G61" s="20">
        <v>3400</v>
      </c>
      <c r="H61" s="19">
        <f t="shared" si="1"/>
        <v>10200</v>
      </c>
      <c r="I61" s="20">
        <v>4200</v>
      </c>
      <c r="J61" s="19">
        <f t="shared" si="2"/>
        <v>12600</v>
      </c>
      <c r="K61" s="20">
        <v>5220</v>
      </c>
      <c r="L61" s="19">
        <f t="shared" si="3"/>
        <v>15660</v>
      </c>
      <c r="M61" s="20">
        <v>5400</v>
      </c>
      <c r="N61" s="19">
        <f t="shared" si="4"/>
        <v>16200</v>
      </c>
      <c r="O61" s="20">
        <v>5480</v>
      </c>
      <c r="P61" s="19">
        <f t="shared" si="5"/>
        <v>16440</v>
      </c>
      <c r="Q61" s="20">
        <v>4420</v>
      </c>
      <c r="R61" s="19">
        <f t="shared" si="6"/>
        <v>13260</v>
      </c>
      <c r="S61" s="20">
        <v>5800</v>
      </c>
      <c r="T61" s="19">
        <f t="shared" si="7"/>
        <v>17400</v>
      </c>
      <c r="U61" s="17">
        <f t="shared" si="8"/>
        <v>4686.67</v>
      </c>
      <c r="V61" s="18">
        <f t="shared" si="9"/>
        <v>14060.01</v>
      </c>
    </row>
    <row r="62" spans="1:22" ht="12.75" customHeight="1">
      <c r="A62" s="4">
        <v>49</v>
      </c>
      <c r="B62" s="3" t="s">
        <v>100</v>
      </c>
      <c r="C62" s="4" t="s">
        <v>6</v>
      </c>
      <c r="D62" s="23">
        <v>2</v>
      </c>
      <c r="E62" s="28">
        <v>5500</v>
      </c>
      <c r="F62" s="19">
        <f t="shared" si="0"/>
        <v>11000</v>
      </c>
      <c r="G62" s="20">
        <v>4100</v>
      </c>
      <c r="H62" s="19">
        <f t="shared" si="1"/>
        <v>8200</v>
      </c>
      <c r="I62" s="20">
        <v>3675</v>
      </c>
      <c r="J62" s="19">
        <f t="shared" si="2"/>
        <v>7350</v>
      </c>
      <c r="K62" s="20">
        <v>5200</v>
      </c>
      <c r="L62" s="19">
        <f t="shared" si="3"/>
        <v>10400</v>
      </c>
      <c r="M62" s="20">
        <v>6000</v>
      </c>
      <c r="N62" s="19">
        <f t="shared" si="4"/>
        <v>12000</v>
      </c>
      <c r="O62" s="20">
        <v>7240</v>
      </c>
      <c r="P62" s="19">
        <f t="shared" si="5"/>
        <v>14480</v>
      </c>
      <c r="Q62" s="20">
        <v>6505</v>
      </c>
      <c r="R62" s="19">
        <f t="shared" si="6"/>
        <v>13010</v>
      </c>
      <c r="S62" s="20">
        <v>5900</v>
      </c>
      <c r="T62" s="19">
        <f t="shared" si="7"/>
        <v>11800</v>
      </c>
      <c r="U62" s="17">
        <f t="shared" si="8"/>
        <v>5453.33</v>
      </c>
      <c r="V62" s="18">
        <f t="shared" si="9"/>
        <v>10906.66</v>
      </c>
    </row>
    <row r="63" spans="1:22" ht="12.75" customHeight="1">
      <c r="A63" s="4">
        <v>50</v>
      </c>
      <c r="B63" s="3" t="s">
        <v>101</v>
      </c>
      <c r="C63" s="4" t="s">
        <v>6</v>
      </c>
      <c r="D63" s="23">
        <v>1</v>
      </c>
      <c r="E63" s="28">
        <v>5600</v>
      </c>
      <c r="F63" s="19">
        <f t="shared" si="0"/>
        <v>5600</v>
      </c>
      <c r="G63" s="20">
        <v>3785</v>
      </c>
      <c r="H63" s="19">
        <f t="shared" si="1"/>
        <v>3785</v>
      </c>
      <c r="I63" s="20">
        <v>3465</v>
      </c>
      <c r="J63" s="19">
        <f t="shared" si="2"/>
        <v>3465</v>
      </c>
      <c r="K63" s="20">
        <v>4300</v>
      </c>
      <c r="L63" s="19">
        <f t="shared" si="3"/>
        <v>4300</v>
      </c>
      <c r="M63" s="20">
        <v>5500</v>
      </c>
      <c r="N63" s="19">
        <f t="shared" si="4"/>
        <v>5500</v>
      </c>
      <c r="O63" s="20">
        <v>5760</v>
      </c>
      <c r="P63" s="19">
        <f t="shared" si="5"/>
        <v>5760</v>
      </c>
      <c r="Q63" s="20">
        <v>4930</v>
      </c>
      <c r="R63" s="19">
        <f t="shared" si="6"/>
        <v>4930</v>
      </c>
      <c r="S63" s="20">
        <v>5500</v>
      </c>
      <c r="T63" s="19">
        <f t="shared" si="7"/>
        <v>5500</v>
      </c>
      <c r="U63" s="17">
        <f t="shared" si="8"/>
        <v>4623.33</v>
      </c>
      <c r="V63" s="18">
        <f t="shared" si="9"/>
        <v>4623.33</v>
      </c>
    </row>
    <row r="64" spans="1:22" ht="12.75" customHeight="1">
      <c r="A64" s="4">
        <v>51</v>
      </c>
      <c r="B64" s="3" t="s">
        <v>102</v>
      </c>
      <c r="C64" s="4" t="s">
        <v>6</v>
      </c>
      <c r="D64" s="23">
        <v>1</v>
      </c>
      <c r="E64" s="28">
        <v>6000</v>
      </c>
      <c r="F64" s="19">
        <f t="shared" si="0"/>
        <v>6000</v>
      </c>
      <c r="G64" s="20">
        <v>3830</v>
      </c>
      <c r="H64" s="19">
        <f t="shared" si="1"/>
        <v>3830</v>
      </c>
      <c r="I64" s="20">
        <v>3885</v>
      </c>
      <c r="J64" s="19">
        <f t="shared" si="2"/>
        <v>3885</v>
      </c>
      <c r="K64" s="20">
        <v>5220</v>
      </c>
      <c r="L64" s="19">
        <f t="shared" si="3"/>
        <v>5220</v>
      </c>
      <c r="M64" s="20">
        <v>6000</v>
      </c>
      <c r="N64" s="19">
        <f t="shared" si="4"/>
        <v>6000</v>
      </c>
      <c r="O64" s="20">
        <v>6915</v>
      </c>
      <c r="P64" s="19">
        <f t="shared" si="5"/>
        <v>6915</v>
      </c>
      <c r="Q64" s="20">
        <v>6105</v>
      </c>
      <c r="R64" s="19">
        <f t="shared" si="6"/>
        <v>6105</v>
      </c>
      <c r="S64" s="20">
        <v>6100</v>
      </c>
      <c r="T64" s="19">
        <f t="shared" si="7"/>
        <v>6100</v>
      </c>
      <c r="U64" s="17">
        <f t="shared" si="8"/>
        <v>5325.83</v>
      </c>
      <c r="V64" s="18">
        <f t="shared" si="9"/>
        <v>5325.83</v>
      </c>
    </row>
    <row r="65" spans="1:22" ht="12.75" customHeight="1">
      <c r="A65" s="4">
        <v>52</v>
      </c>
      <c r="B65" s="3" t="s">
        <v>103</v>
      </c>
      <c r="C65" s="4" t="s">
        <v>6</v>
      </c>
      <c r="D65" s="23">
        <v>1</v>
      </c>
      <c r="E65" s="28">
        <v>6200</v>
      </c>
      <c r="F65" s="19">
        <f t="shared" si="0"/>
        <v>6200</v>
      </c>
      <c r="G65" s="20">
        <v>3855</v>
      </c>
      <c r="H65" s="19">
        <f t="shared" si="1"/>
        <v>3855</v>
      </c>
      <c r="I65" s="20">
        <v>4200</v>
      </c>
      <c r="J65" s="19">
        <f t="shared" si="2"/>
        <v>4200</v>
      </c>
      <c r="K65" s="20">
        <v>6100</v>
      </c>
      <c r="L65" s="19">
        <f t="shared" si="3"/>
        <v>6100</v>
      </c>
      <c r="M65" s="20">
        <v>6400</v>
      </c>
      <c r="N65" s="19">
        <f t="shared" si="4"/>
        <v>6400</v>
      </c>
      <c r="O65" s="20">
        <v>6750</v>
      </c>
      <c r="P65" s="19">
        <f t="shared" si="5"/>
        <v>6750</v>
      </c>
      <c r="Q65" s="20">
        <v>6005</v>
      </c>
      <c r="R65" s="19">
        <f t="shared" si="6"/>
        <v>6005</v>
      </c>
      <c r="S65" s="20">
        <v>6500</v>
      </c>
      <c r="T65" s="19">
        <f t="shared" si="7"/>
        <v>6500</v>
      </c>
      <c r="U65" s="17">
        <f t="shared" si="8"/>
        <v>5551.67</v>
      </c>
      <c r="V65" s="18">
        <f t="shared" si="9"/>
        <v>5551.67</v>
      </c>
    </row>
    <row r="66" spans="1:22" ht="12.75" customHeight="1">
      <c r="A66" s="4">
        <v>53</v>
      </c>
      <c r="B66" s="3" t="s">
        <v>43</v>
      </c>
      <c r="C66" s="4" t="s">
        <v>6</v>
      </c>
      <c r="D66" s="23">
        <v>2</v>
      </c>
      <c r="E66" s="28">
        <v>3500</v>
      </c>
      <c r="F66" s="19">
        <f t="shared" si="0"/>
        <v>7000</v>
      </c>
      <c r="G66" s="20">
        <v>2805</v>
      </c>
      <c r="H66" s="19">
        <f t="shared" si="1"/>
        <v>5610</v>
      </c>
      <c r="I66" s="20">
        <v>3045</v>
      </c>
      <c r="J66" s="19">
        <f t="shared" si="2"/>
        <v>6090</v>
      </c>
      <c r="K66" s="20">
        <v>3250</v>
      </c>
      <c r="L66" s="19">
        <f t="shared" si="3"/>
        <v>6500</v>
      </c>
      <c r="M66" s="20">
        <v>3000</v>
      </c>
      <c r="N66" s="19">
        <f t="shared" si="4"/>
        <v>6000</v>
      </c>
      <c r="O66" s="20">
        <v>3550</v>
      </c>
      <c r="P66" s="19">
        <f t="shared" si="5"/>
        <v>7100</v>
      </c>
      <c r="Q66" s="20">
        <v>3785</v>
      </c>
      <c r="R66" s="19">
        <f t="shared" si="6"/>
        <v>7570</v>
      </c>
      <c r="S66" s="20">
        <v>5300</v>
      </c>
      <c r="T66" s="19">
        <f t="shared" si="7"/>
        <v>10600</v>
      </c>
      <c r="U66" s="17">
        <f t="shared" si="8"/>
        <v>3239.17</v>
      </c>
      <c r="V66" s="18">
        <f t="shared" si="9"/>
        <v>6478.34</v>
      </c>
    </row>
    <row r="67" spans="1:22" ht="12.75" customHeight="1">
      <c r="A67" s="4">
        <v>54</v>
      </c>
      <c r="B67" s="3" t="s">
        <v>104</v>
      </c>
      <c r="C67" s="4" t="s">
        <v>6</v>
      </c>
      <c r="D67" s="23">
        <v>1</v>
      </c>
      <c r="E67" s="28">
        <v>5500</v>
      </c>
      <c r="F67" s="19">
        <f t="shared" si="0"/>
        <v>5500</v>
      </c>
      <c r="G67" s="20">
        <v>3165</v>
      </c>
      <c r="H67" s="19">
        <f t="shared" si="1"/>
        <v>3165</v>
      </c>
      <c r="I67" s="20">
        <v>4095</v>
      </c>
      <c r="J67" s="19">
        <f t="shared" si="2"/>
        <v>4095</v>
      </c>
      <c r="K67" s="20">
        <v>4775</v>
      </c>
      <c r="L67" s="19">
        <f t="shared" si="3"/>
        <v>4775</v>
      </c>
      <c r="M67" s="20">
        <v>4000</v>
      </c>
      <c r="N67" s="19">
        <f t="shared" si="4"/>
        <v>4000</v>
      </c>
      <c r="O67" s="20">
        <v>4360</v>
      </c>
      <c r="P67" s="19">
        <f t="shared" si="5"/>
        <v>4360</v>
      </c>
      <c r="Q67" s="20">
        <v>4655</v>
      </c>
      <c r="R67" s="19">
        <f t="shared" si="6"/>
        <v>4655</v>
      </c>
      <c r="S67" s="20">
        <v>8000</v>
      </c>
      <c r="T67" s="19">
        <f t="shared" si="7"/>
        <v>8000</v>
      </c>
      <c r="U67" s="17">
        <f t="shared" si="8"/>
        <v>4175</v>
      </c>
      <c r="V67" s="18">
        <f t="shared" si="9"/>
        <v>4175</v>
      </c>
    </row>
    <row r="68" spans="1:22" ht="12.75" customHeight="1">
      <c r="A68" s="4">
        <v>55</v>
      </c>
      <c r="B68" s="3" t="s">
        <v>28</v>
      </c>
      <c r="C68" s="4" t="s">
        <v>17</v>
      </c>
      <c r="D68" s="25">
        <v>442.75</v>
      </c>
      <c r="E68" s="28">
        <v>60</v>
      </c>
      <c r="F68" s="19">
        <f t="shared" si="0"/>
        <v>26565</v>
      </c>
      <c r="G68" s="20">
        <v>63.3</v>
      </c>
      <c r="H68" s="19">
        <f t="shared" si="1"/>
        <v>28026.074999999997</v>
      </c>
      <c r="I68" s="20">
        <v>76.65</v>
      </c>
      <c r="J68" s="19">
        <f t="shared" si="2"/>
        <v>33936.787500000006</v>
      </c>
      <c r="K68" s="20">
        <v>65</v>
      </c>
      <c r="L68" s="19">
        <f t="shared" si="3"/>
        <v>28778.75</v>
      </c>
      <c r="M68" s="20">
        <v>120</v>
      </c>
      <c r="N68" s="19">
        <f t="shared" si="4"/>
        <v>53130</v>
      </c>
      <c r="O68" s="20">
        <v>94.35</v>
      </c>
      <c r="P68" s="19">
        <f t="shared" si="5"/>
        <v>41773.462499999994</v>
      </c>
      <c r="Q68" s="20">
        <v>100.6</v>
      </c>
      <c r="R68" s="19">
        <f t="shared" si="6"/>
        <v>44540.649999999994</v>
      </c>
      <c r="S68" s="20">
        <v>91</v>
      </c>
      <c r="T68" s="19">
        <f t="shared" si="7"/>
        <v>40290.25</v>
      </c>
      <c r="U68" s="17">
        <f t="shared" si="8"/>
        <v>86.65</v>
      </c>
      <c r="V68" s="18">
        <f t="shared" si="9"/>
        <v>38364.29</v>
      </c>
    </row>
    <row r="69" spans="1:22" ht="12.75" customHeight="1">
      <c r="A69" s="4">
        <v>56</v>
      </c>
      <c r="B69" s="3" t="s">
        <v>105</v>
      </c>
      <c r="C69" s="4" t="s">
        <v>17</v>
      </c>
      <c r="D69" s="25">
        <v>75.22</v>
      </c>
      <c r="E69" s="28">
        <v>80</v>
      </c>
      <c r="F69" s="19">
        <f t="shared" si="0"/>
        <v>6017.6</v>
      </c>
      <c r="G69" s="20">
        <v>127</v>
      </c>
      <c r="H69" s="19">
        <f t="shared" si="1"/>
        <v>9552.94</v>
      </c>
      <c r="I69" s="20">
        <v>73.5</v>
      </c>
      <c r="J69" s="19">
        <f t="shared" si="2"/>
        <v>5528.67</v>
      </c>
      <c r="K69" s="20">
        <v>75</v>
      </c>
      <c r="L69" s="19">
        <f t="shared" si="3"/>
        <v>5641.5</v>
      </c>
      <c r="M69" s="20">
        <v>200</v>
      </c>
      <c r="N69" s="19">
        <f t="shared" si="4"/>
        <v>15044</v>
      </c>
      <c r="O69" s="20">
        <v>100</v>
      </c>
      <c r="P69" s="19">
        <f t="shared" si="5"/>
        <v>7522</v>
      </c>
      <c r="Q69" s="20">
        <v>106.7</v>
      </c>
      <c r="R69" s="19">
        <f t="shared" si="6"/>
        <v>8025.974</v>
      </c>
      <c r="S69" s="20">
        <v>106</v>
      </c>
      <c r="T69" s="19">
        <f t="shared" si="7"/>
        <v>7973.32</v>
      </c>
      <c r="U69" s="17">
        <f t="shared" si="8"/>
        <v>113.7</v>
      </c>
      <c r="V69" s="18">
        <f t="shared" si="9"/>
        <v>8552.51</v>
      </c>
    </row>
    <row r="70" spans="1:22" ht="12.75" customHeight="1">
      <c r="A70" s="4">
        <v>57</v>
      </c>
      <c r="B70" s="3" t="s">
        <v>79</v>
      </c>
      <c r="C70" s="4" t="s">
        <v>17</v>
      </c>
      <c r="D70" s="25">
        <v>22.12</v>
      </c>
      <c r="E70" s="28">
        <v>95</v>
      </c>
      <c r="F70" s="19">
        <f t="shared" si="0"/>
        <v>2101.4</v>
      </c>
      <c r="G70" s="20">
        <v>141</v>
      </c>
      <c r="H70" s="19">
        <f t="shared" si="1"/>
        <v>3118.92</v>
      </c>
      <c r="I70" s="20">
        <v>116.55</v>
      </c>
      <c r="J70" s="19">
        <f t="shared" si="2"/>
        <v>2578.0860000000002</v>
      </c>
      <c r="K70" s="20">
        <v>120</v>
      </c>
      <c r="L70" s="19">
        <f t="shared" si="3"/>
        <v>2654.4</v>
      </c>
      <c r="M70" s="20">
        <v>225</v>
      </c>
      <c r="N70" s="19">
        <f t="shared" si="4"/>
        <v>4977</v>
      </c>
      <c r="O70" s="20">
        <v>120.6</v>
      </c>
      <c r="P70" s="19">
        <f t="shared" si="5"/>
        <v>2667.672</v>
      </c>
      <c r="Q70" s="20">
        <v>128.6</v>
      </c>
      <c r="R70" s="19">
        <f t="shared" si="6"/>
        <v>2844.632</v>
      </c>
      <c r="S70" s="20">
        <v>142</v>
      </c>
      <c r="T70" s="19">
        <f t="shared" si="7"/>
        <v>3141.04</v>
      </c>
      <c r="U70" s="17">
        <f t="shared" si="8"/>
        <v>141.96</v>
      </c>
      <c r="V70" s="18">
        <f t="shared" si="9"/>
        <v>3140.16</v>
      </c>
    </row>
    <row r="71" spans="1:22" ht="12.75" customHeight="1">
      <c r="A71" s="4">
        <v>58</v>
      </c>
      <c r="B71" s="3" t="s">
        <v>80</v>
      </c>
      <c r="C71" s="4" t="s">
        <v>17</v>
      </c>
      <c r="D71" s="25">
        <v>44.23</v>
      </c>
      <c r="E71" s="28">
        <v>150</v>
      </c>
      <c r="F71" s="19">
        <f aca="true" t="shared" si="10" ref="F71:F134">IF((ISNUMBER($D71)),$D71*E71,"")</f>
        <v>6634.499999999999</v>
      </c>
      <c r="G71" s="20">
        <v>205</v>
      </c>
      <c r="H71" s="19">
        <f aca="true" t="shared" si="11" ref="H71:H134">IF((ISNUMBER($D71)),$D71*G71,"")</f>
        <v>9067.15</v>
      </c>
      <c r="I71" s="20">
        <v>136.5</v>
      </c>
      <c r="J71" s="19">
        <f aca="true" t="shared" si="12" ref="J71:J134">IF((ISNUMBER($D71)),$D71*I71,"")</f>
        <v>6037.3949999999995</v>
      </c>
      <c r="K71" s="20">
        <v>300</v>
      </c>
      <c r="L71" s="19">
        <f aca="true" t="shared" si="13" ref="L71:L134">IF((ISNUMBER($D71)),$D71*K71,"")</f>
        <v>13268.999999999998</v>
      </c>
      <c r="M71" s="20">
        <v>250</v>
      </c>
      <c r="N71" s="19">
        <f aca="true" t="shared" si="14" ref="N71:N134">IF((ISNUMBER($D71)),$D71*M71,"")</f>
        <v>11057.5</v>
      </c>
      <c r="O71" s="20">
        <v>160.5</v>
      </c>
      <c r="P71" s="19">
        <f aca="true" t="shared" si="15" ref="P71:P134">IF((ISNUMBER($D71)),$D71*O71,"")</f>
        <v>7098.914999999999</v>
      </c>
      <c r="Q71" s="20">
        <v>171.15</v>
      </c>
      <c r="R71" s="19">
        <f aca="true" t="shared" si="16" ref="R71:R134">IF((ISNUMBER($D71)),$D71*Q71,"")</f>
        <v>7569.9645</v>
      </c>
      <c r="S71" s="20">
        <v>173</v>
      </c>
      <c r="T71" s="19">
        <f aca="true" t="shared" si="17" ref="T71:T134">IF((ISNUMBER($D71)),$D71*S71,"")</f>
        <v>7651.789999999999</v>
      </c>
      <c r="U71" s="17">
        <f aca="true" t="shared" si="18" ref="U71:U134">IF(ISNUMBER($D71),ROUND(AVERAGE(G71,I71,K71,M71,O71,Q71),2),"")</f>
        <v>203.86</v>
      </c>
      <c r="V71" s="18">
        <f aca="true" t="shared" si="19" ref="V71:V134">IF(ISNUMBER($D71),ROUND(U71*D71,2),"")</f>
        <v>9016.73</v>
      </c>
    </row>
    <row r="72" spans="1:22" ht="12.75" customHeight="1">
      <c r="A72" s="4">
        <v>59</v>
      </c>
      <c r="B72" s="3" t="s">
        <v>29</v>
      </c>
      <c r="C72" s="4" t="s">
        <v>6</v>
      </c>
      <c r="D72" s="23">
        <v>6</v>
      </c>
      <c r="E72" s="28">
        <v>800</v>
      </c>
      <c r="F72" s="19">
        <f t="shared" si="10"/>
        <v>4800</v>
      </c>
      <c r="G72" s="20">
        <v>525</v>
      </c>
      <c r="H72" s="19">
        <f t="shared" si="11"/>
        <v>3150</v>
      </c>
      <c r="I72" s="20">
        <v>1050</v>
      </c>
      <c r="J72" s="19">
        <f t="shared" si="12"/>
        <v>6300</v>
      </c>
      <c r="K72" s="20">
        <v>1500</v>
      </c>
      <c r="L72" s="19">
        <f t="shared" si="13"/>
        <v>9000</v>
      </c>
      <c r="M72" s="20">
        <v>1000</v>
      </c>
      <c r="N72" s="19">
        <f t="shared" si="14"/>
        <v>6000</v>
      </c>
      <c r="O72" s="20">
        <v>780</v>
      </c>
      <c r="P72" s="19">
        <f t="shared" si="15"/>
        <v>4680</v>
      </c>
      <c r="Q72" s="20">
        <v>835</v>
      </c>
      <c r="R72" s="19">
        <f t="shared" si="16"/>
        <v>5010</v>
      </c>
      <c r="S72" s="20">
        <v>1116</v>
      </c>
      <c r="T72" s="19">
        <f t="shared" si="17"/>
        <v>6696</v>
      </c>
      <c r="U72" s="17">
        <f t="shared" si="18"/>
        <v>948.33</v>
      </c>
      <c r="V72" s="18">
        <f t="shared" si="19"/>
        <v>5689.98</v>
      </c>
    </row>
    <row r="73" spans="1:22" ht="12.75" customHeight="1">
      <c r="A73" s="4">
        <v>60</v>
      </c>
      <c r="B73" s="3" t="s">
        <v>106</v>
      </c>
      <c r="C73" s="4" t="s">
        <v>17</v>
      </c>
      <c r="D73" s="23">
        <v>10486</v>
      </c>
      <c r="E73" s="28">
        <v>16</v>
      </c>
      <c r="F73" s="19">
        <f t="shared" si="10"/>
        <v>167776</v>
      </c>
      <c r="G73" s="20">
        <v>12.5</v>
      </c>
      <c r="H73" s="19">
        <f t="shared" si="11"/>
        <v>131075</v>
      </c>
      <c r="I73" s="20">
        <v>12.6</v>
      </c>
      <c r="J73" s="19">
        <f t="shared" si="12"/>
        <v>132123.6</v>
      </c>
      <c r="K73" s="20">
        <v>11.75</v>
      </c>
      <c r="L73" s="19">
        <f t="shared" si="13"/>
        <v>123210.5</v>
      </c>
      <c r="M73" s="20">
        <v>12</v>
      </c>
      <c r="N73" s="19">
        <f t="shared" si="14"/>
        <v>125832</v>
      </c>
      <c r="O73" s="20">
        <v>14.8</v>
      </c>
      <c r="P73" s="19">
        <f t="shared" si="15"/>
        <v>155192.80000000002</v>
      </c>
      <c r="Q73" s="20">
        <v>15.8</v>
      </c>
      <c r="R73" s="19">
        <f t="shared" si="16"/>
        <v>165678.80000000002</v>
      </c>
      <c r="S73" s="20">
        <v>16.5</v>
      </c>
      <c r="T73" s="19">
        <f t="shared" si="17"/>
        <v>173019</v>
      </c>
      <c r="U73" s="17">
        <f t="shared" si="18"/>
        <v>13.24</v>
      </c>
      <c r="V73" s="18">
        <f t="shared" si="19"/>
        <v>138834.64</v>
      </c>
    </row>
    <row r="74" spans="1:22" ht="12.75" customHeight="1">
      <c r="A74" s="4">
        <v>61</v>
      </c>
      <c r="B74" s="3" t="s">
        <v>107</v>
      </c>
      <c r="C74" s="4" t="s">
        <v>17</v>
      </c>
      <c r="D74" s="23">
        <v>1649</v>
      </c>
      <c r="E74" s="28">
        <v>16</v>
      </c>
      <c r="F74" s="19">
        <f t="shared" si="10"/>
        <v>26384</v>
      </c>
      <c r="G74" s="20">
        <v>14.5</v>
      </c>
      <c r="H74" s="19">
        <f t="shared" si="11"/>
        <v>23910.5</v>
      </c>
      <c r="I74" s="20">
        <v>12.6</v>
      </c>
      <c r="J74" s="19">
        <f t="shared" si="12"/>
        <v>20777.399999999998</v>
      </c>
      <c r="K74" s="20">
        <v>11.75</v>
      </c>
      <c r="L74" s="19">
        <f t="shared" si="13"/>
        <v>19375.75</v>
      </c>
      <c r="M74" s="20">
        <v>12</v>
      </c>
      <c r="N74" s="19">
        <f t="shared" si="14"/>
        <v>19788</v>
      </c>
      <c r="O74" s="20">
        <v>14.8</v>
      </c>
      <c r="P74" s="19">
        <f t="shared" si="15"/>
        <v>24405.2</v>
      </c>
      <c r="Q74" s="20">
        <v>15.8</v>
      </c>
      <c r="R74" s="19">
        <f t="shared" si="16"/>
        <v>26054.2</v>
      </c>
      <c r="S74" s="20">
        <v>16.5</v>
      </c>
      <c r="T74" s="19">
        <f t="shared" si="17"/>
        <v>27208.5</v>
      </c>
      <c r="U74" s="17">
        <f t="shared" si="18"/>
        <v>13.58</v>
      </c>
      <c r="V74" s="18">
        <f t="shared" si="19"/>
        <v>22393.42</v>
      </c>
    </row>
    <row r="75" spans="1:22" ht="12.75" customHeight="1">
      <c r="A75" s="4" t="s">
        <v>68</v>
      </c>
      <c r="B75" s="3"/>
      <c r="C75" s="4"/>
      <c r="D75" s="23"/>
      <c r="E75" s="28"/>
      <c r="F75" s="19" t="str">
        <f t="shared" si="10"/>
        <v/>
      </c>
      <c r="G75" s="20"/>
      <c r="H75" s="19" t="str">
        <f t="shared" si="11"/>
        <v/>
      </c>
      <c r="I75" s="20"/>
      <c r="J75" s="19" t="str">
        <f t="shared" si="12"/>
        <v/>
      </c>
      <c r="K75" s="20"/>
      <c r="L75" s="19" t="str">
        <f t="shared" si="13"/>
        <v/>
      </c>
      <c r="M75" s="20"/>
      <c r="N75" s="19" t="str">
        <f t="shared" si="14"/>
        <v/>
      </c>
      <c r="O75" s="20"/>
      <c r="P75" s="19" t="str">
        <f t="shared" si="15"/>
        <v/>
      </c>
      <c r="Q75" s="20"/>
      <c r="R75" s="19" t="str">
        <f t="shared" si="16"/>
        <v/>
      </c>
      <c r="S75" s="20"/>
      <c r="T75" s="19" t="str">
        <f t="shared" si="17"/>
        <v/>
      </c>
      <c r="U75" s="17" t="str">
        <f t="shared" si="18"/>
        <v/>
      </c>
      <c r="V75" s="18" t="str">
        <f t="shared" si="19"/>
        <v/>
      </c>
    </row>
    <row r="76" spans="1:22" ht="12.75" customHeight="1">
      <c r="A76" s="4">
        <v>62</v>
      </c>
      <c r="B76" s="3" t="s">
        <v>108</v>
      </c>
      <c r="C76" s="4" t="s">
        <v>4</v>
      </c>
      <c r="D76" s="23">
        <v>1</v>
      </c>
      <c r="E76" s="28">
        <v>3000</v>
      </c>
      <c r="F76" s="19">
        <f t="shared" si="10"/>
        <v>3000</v>
      </c>
      <c r="G76" s="20">
        <v>1875</v>
      </c>
      <c r="H76" s="19">
        <f t="shared" si="11"/>
        <v>1875</v>
      </c>
      <c r="I76" s="20">
        <v>3780</v>
      </c>
      <c r="J76" s="19">
        <f t="shared" si="12"/>
        <v>3780</v>
      </c>
      <c r="K76" s="20">
        <v>1825</v>
      </c>
      <c r="L76" s="19">
        <f t="shared" si="13"/>
        <v>1825</v>
      </c>
      <c r="M76" s="20">
        <v>1000</v>
      </c>
      <c r="N76" s="19">
        <f t="shared" si="14"/>
        <v>1000</v>
      </c>
      <c r="O76" s="20">
        <v>1865</v>
      </c>
      <c r="P76" s="19">
        <f t="shared" si="15"/>
        <v>1865</v>
      </c>
      <c r="Q76" s="20">
        <v>465</v>
      </c>
      <c r="R76" s="19">
        <f t="shared" si="16"/>
        <v>465</v>
      </c>
      <c r="S76" s="20">
        <v>1825</v>
      </c>
      <c r="T76" s="19">
        <f t="shared" si="17"/>
        <v>1825</v>
      </c>
      <c r="U76" s="17">
        <f t="shared" si="18"/>
        <v>1801.67</v>
      </c>
      <c r="V76" s="18">
        <f t="shared" si="19"/>
        <v>1801.67</v>
      </c>
    </row>
    <row r="77" spans="1:22" ht="12.75" customHeight="1">
      <c r="A77" s="4">
        <v>63</v>
      </c>
      <c r="B77" s="3" t="s">
        <v>109</v>
      </c>
      <c r="C77" s="4" t="s">
        <v>4</v>
      </c>
      <c r="D77" s="23">
        <v>1</v>
      </c>
      <c r="E77" s="28">
        <v>5000</v>
      </c>
      <c r="F77" s="19">
        <f t="shared" si="10"/>
        <v>5000</v>
      </c>
      <c r="G77" s="20">
        <v>3450</v>
      </c>
      <c r="H77" s="19">
        <f t="shared" si="11"/>
        <v>3450</v>
      </c>
      <c r="I77" s="20">
        <v>5460</v>
      </c>
      <c r="J77" s="19">
        <f t="shared" si="12"/>
        <v>5460</v>
      </c>
      <c r="K77" s="20">
        <v>3350</v>
      </c>
      <c r="L77" s="19">
        <f t="shared" si="13"/>
        <v>3350</v>
      </c>
      <c r="M77" s="20">
        <v>1500</v>
      </c>
      <c r="N77" s="19">
        <f t="shared" si="14"/>
        <v>1500</v>
      </c>
      <c r="O77" s="20">
        <v>3420</v>
      </c>
      <c r="P77" s="19">
        <f t="shared" si="15"/>
        <v>3420</v>
      </c>
      <c r="Q77" s="20">
        <v>1072</v>
      </c>
      <c r="R77" s="19">
        <f t="shared" si="16"/>
        <v>1072</v>
      </c>
      <c r="S77" s="20">
        <v>3350</v>
      </c>
      <c r="T77" s="19">
        <f t="shared" si="17"/>
        <v>3350</v>
      </c>
      <c r="U77" s="17">
        <f t="shared" si="18"/>
        <v>3042</v>
      </c>
      <c r="V77" s="18">
        <f t="shared" si="19"/>
        <v>3042</v>
      </c>
    </row>
    <row r="78" spans="1:22" ht="12.75" customHeight="1">
      <c r="A78" s="4">
        <v>64</v>
      </c>
      <c r="B78" s="3" t="s">
        <v>110</v>
      </c>
      <c r="C78" s="4" t="s">
        <v>4</v>
      </c>
      <c r="D78" s="23">
        <v>1</v>
      </c>
      <c r="E78" s="28">
        <v>15000</v>
      </c>
      <c r="F78" s="19">
        <f t="shared" si="10"/>
        <v>15000</v>
      </c>
      <c r="G78" s="20">
        <v>11500</v>
      </c>
      <c r="H78" s="19">
        <f t="shared" si="11"/>
        <v>11500</v>
      </c>
      <c r="I78" s="20">
        <v>26250</v>
      </c>
      <c r="J78" s="19">
        <f t="shared" si="12"/>
        <v>26250</v>
      </c>
      <c r="K78" s="20">
        <v>22570</v>
      </c>
      <c r="L78" s="19">
        <f t="shared" si="13"/>
        <v>22570</v>
      </c>
      <c r="M78" s="20">
        <v>15000</v>
      </c>
      <c r="N78" s="19">
        <f t="shared" si="14"/>
        <v>15000</v>
      </c>
      <c r="O78" s="20">
        <v>23030</v>
      </c>
      <c r="P78" s="19">
        <f t="shared" si="15"/>
        <v>23030</v>
      </c>
      <c r="Q78" s="20">
        <v>11292</v>
      </c>
      <c r="R78" s="19">
        <f t="shared" si="16"/>
        <v>11292</v>
      </c>
      <c r="S78" s="20">
        <v>22570</v>
      </c>
      <c r="T78" s="19">
        <f t="shared" si="17"/>
        <v>22570</v>
      </c>
      <c r="U78" s="17">
        <f t="shared" si="18"/>
        <v>18273.67</v>
      </c>
      <c r="V78" s="18">
        <f t="shared" si="19"/>
        <v>18273.67</v>
      </c>
    </row>
    <row r="79" spans="1:22" ht="12.75" customHeight="1">
      <c r="A79" s="4">
        <v>65</v>
      </c>
      <c r="B79" s="3" t="s">
        <v>111</v>
      </c>
      <c r="C79" s="4" t="s">
        <v>4</v>
      </c>
      <c r="D79" s="23">
        <v>1</v>
      </c>
      <c r="E79" s="28">
        <v>27000</v>
      </c>
      <c r="F79" s="19">
        <f t="shared" si="10"/>
        <v>27000</v>
      </c>
      <c r="G79" s="20">
        <v>67000</v>
      </c>
      <c r="H79" s="19">
        <f t="shared" si="11"/>
        <v>67000</v>
      </c>
      <c r="I79" s="20">
        <v>65730</v>
      </c>
      <c r="J79" s="19">
        <f t="shared" si="12"/>
        <v>65730</v>
      </c>
      <c r="K79" s="20">
        <v>93060</v>
      </c>
      <c r="L79" s="19">
        <f t="shared" si="13"/>
        <v>93060</v>
      </c>
      <c r="M79" s="20">
        <v>80000</v>
      </c>
      <c r="N79" s="19">
        <f t="shared" si="14"/>
        <v>80000</v>
      </c>
      <c r="O79" s="20">
        <v>94960</v>
      </c>
      <c r="P79" s="19">
        <f t="shared" si="15"/>
        <v>94960</v>
      </c>
      <c r="Q79" s="20">
        <v>66280</v>
      </c>
      <c r="R79" s="19">
        <f t="shared" si="16"/>
        <v>66280</v>
      </c>
      <c r="S79" s="20">
        <v>93060</v>
      </c>
      <c r="T79" s="19">
        <f t="shared" si="17"/>
        <v>93060</v>
      </c>
      <c r="U79" s="17">
        <f t="shared" si="18"/>
        <v>77838.33</v>
      </c>
      <c r="V79" s="18">
        <f t="shared" si="19"/>
        <v>77838.33</v>
      </c>
    </row>
    <row r="80" spans="1:22" ht="12.75" customHeight="1">
      <c r="A80" s="4" t="s">
        <v>68</v>
      </c>
      <c r="B80" s="3"/>
      <c r="C80" s="4"/>
      <c r="D80" s="23"/>
      <c r="E80" s="28"/>
      <c r="F80" s="19" t="str">
        <f t="shared" si="10"/>
        <v/>
      </c>
      <c r="G80" s="20"/>
      <c r="H80" s="19" t="str">
        <f t="shared" si="11"/>
        <v/>
      </c>
      <c r="I80" s="20"/>
      <c r="J80" s="19" t="str">
        <f t="shared" si="12"/>
        <v/>
      </c>
      <c r="K80" s="20"/>
      <c r="L80" s="19" t="str">
        <f t="shared" si="13"/>
        <v/>
      </c>
      <c r="M80" s="20"/>
      <c r="N80" s="19" t="str">
        <f t="shared" si="14"/>
        <v/>
      </c>
      <c r="O80" s="20"/>
      <c r="P80" s="19" t="str">
        <f t="shared" si="15"/>
        <v/>
      </c>
      <c r="Q80" s="20"/>
      <c r="R80" s="19" t="str">
        <f t="shared" si="16"/>
        <v/>
      </c>
      <c r="S80" s="20"/>
      <c r="T80" s="19" t="str">
        <f t="shared" si="17"/>
        <v/>
      </c>
      <c r="U80" s="17" t="str">
        <f t="shared" si="18"/>
        <v/>
      </c>
      <c r="V80" s="18" t="str">
        <f t="shared" si="19"/>
        <v/>
      </c>
    </row>
    <row r="81" spans="1:22" ht="12.75" customHeight="1">
      <c r="A81" s="4">
        <v>66</v>
      </c>
      <c r="B81" s="3" t="s">
        <v>112</v>
      </c>
      <c r="C81" s="4" t="s">
        <v>17</v>
      </c>
      <c r="D81" s="23">
        <v>1738</v>
      </c>
      <c r="E81" s="28">
        <v>18</v>
      </c>
      <c r="F81" s="19">
        <f t="shared" si="10"/>
        <v>31284</v>
      </c>
      <c r="G81" s="20">
        <v>6.5</v>
      </c>
      <c r="H81" s="19">
        <f t="shared" si="11"/>
        <v>11297</v>
      </c>
      <c r="I81" s="20">
        <v>6.3</v>
      </c>
      <c r="J81" s="19">
        <f t="shared" si="12"/>
        <v>10949.4</v>
      </c>
      <c r="K81" s="20">
        <v>6.25</v>
      </c>
      <c r="L81" s="19">
        <f t="shared" si="13"/>
        <v>10862.5</v>
      </c>
      <c r="M81" s="20">
        <v>6.25</v>
      </c>
      <c r="N81" s="19">
        <f t="shared" si="14"/>
        <v>10862.5</v>
      </c>
      <c r="O81" s="20">
        <v>6.25</v>
      </c>
      <c r="P81" s="19">
        <f t="shared" si="15"/>
        <v>10862.5</v>
      </c>
      <c r="Q81" s="20">
        <v>6.25</v>
      </c>
      <c r="R81" s="19">
        <f t="shared" si="16"/>
        <v>10862.5</v>
      </c>
      <c r="S81" s="20">
        <v>6.25</v>
      </c>
      <c r="T81" s="19">
        <f t="shared" si="17"/>
        <v>10862.5</v>
      </c>
      <c r="U81" s="17">
        <f t="shared" si="18"/>
        <v>6.3</v>
      </c>
      <c r="V81" s="18">
        <f t="shared" si="19"/>
        <v>10949.4</v>
      </c>
    </row>
    <row r="82" spans="1:22" ht="12.75" customHeight="1">
      <c r="A82" s="4">
        <v>67</v>
      </c>
      <c r="B82" s="3" t="s">
        <v>113</v>
      </c>
      <c r="C82" s="4" t="s">
        <v>17</v>
      </c>
      <c r="D82" s="23">
        <v>1000</v>
      </c>
      <c r="E82" s="28">
        <v>8</v>
      </c>
      <c r="F82" s="19">
        <f t="shared" si="10"/>
        <v>8000</v>
      </c>
      <c r="G82" s="20">
        <v>2</v>
      </c>
      <c r="H82" s="19">
        <f t="shared" si="11"/>
        <v>2000</v>
      </c>
      <c r="I82" s="20">
        <v>4.2</v>
      </c>
      <c r="J82" s="19">
        <f t="shared" si="12"/>
        <v>4200</v>
      </c>
      <c r="K82" s="20">
        <v>1.9</v>
      </c>
      <c r="L82" s="19">
        <f t="shared" si="13"/>
        <v>1900</v>
      </c>
      <c r="M82" s="20">
        <v>2.5</v>
      </c>
      <c r="N82" s="19">
        <f t="shared" si="14"/>
        <v>2500</v>
      </c>
      <c r="O82" s="20">
        <v>1.9</v>
      </c>
      <c r="P82" s="19">
        <f t="shared" si="15"/>
        <v>1900</v>
      </c>
      <c r="Q82" s="20">
        <v>1.9</v>
      </c>
      <c r="R82" s="19">
        <f t="shared" si="16"/>
        <v>1900</v>
      </c>
      <c r="S82" s="20">
        <v>1.9</v>
      </c>
      <c r="T82" s="19">
        <f t="shared" si="17"/>
        <v>1900</v>
      </c>
      <c r="U82" s="17">
        <f t="shared" si="18"/>
        <v>2.4</v>
      </c>
      <c r="V82" s="18">
        <f t="shared" si="19"/>
        <v>2400</v>
      </c>
    </row>
    <row r="83" spans="1:22" ht="12.75" customHeight="1">
      <c r="A83" s="4">
        <v>68</v>
      </c>
      <c r="B83" s="3" t="s">
        <v>114</v>
      </c>
      <c r="C83" s="4" t="s">
        <v>17</v>
      </c>
      <c r="D83" s="23">
        <v>82</v>
      </c>
      <c r="E83" s="28">
        <v>40</v>
      </c>
      <c r="F83" s="19">
        <f t="shared" si="10"/>
        <v>3280</v>
      </c>
      <c r="G83" s="20">
        <v>20.65</v>
      </c>
      <c r="H83" s="19">
        <f t="shared" si="11"/>
        <v>1693.3</v>
      </c>
      <c r="I83" s="20">
        <v>28.9</v>
      </c>
      <c r="J83" s="19">
        <f t="shared" si="12"/>
        <v>2369.7999999999997</v>
      </c>
      <c r="K83" s="20">
        <v>20.25</v>
      </c>
      <c r="L83" s="19">
        <f t="shared" si="13"/>
        <v>1660.5</v>
      </c>
      <c r="M83" s="20">
        <v>24</v>
      </c>
      <c r="N83" s="19">
        <f t="shared" si="14"/>
        <v>1968</v>
      </c>
      <c r="O83" s="20">
        <v>20.15</v>
      </c>
      <c r="P83" s="19">
        <f t="shared" si="15"/>
        <v>1652.3</v>
      </c>
      <c r="Q83" s="20">
        <v>20.12</v>
      </c>
      <c r="R83" s="19">
        <f t="shared" si="16"/>
        <v>1649.8400000000001</v>
      </c>
      <c r="S83" s="20">
        <v>21</v>
      </c>
      <c r="T83" s="19">
        <f t="shared" si="17"/>
        <v>1722</v>
      </c>
      <c r="U83" s="17">
        <f t="shared" si="18"/>
        <v>22.35</v>
      </c>
      <c r="V83" s="18">
        <f t="shared" si="19"/>
        <v>1832.7</v>
      </c>
    </row>
    <row r="84" spans="1:22" ht="12.75" customHeight="1">
      <c r="A84" s="4">
        <v>69</v>
      </c>
      <c r="B84" s="3" t="s">
        <v>115</v>
      </c>
      <c r="C84" s="4" t="s">
        <v>17</v>
      </c>
      <c r="D84" s="23">
        <v>86</v>
      </c>
      <c r="E84" s="28">
        <v>40</v>
      </c>
      <c r="F84" s="19">
        <f t="shared" si="10"/>
        <v>3440</v>
      </c>
      <c r="G84" s="20">
        <v>20.65</v>
      </c>
      <c r="H84" s="19">
        <f t="shared" si="11"/>
        <v>1775.8999999999999</v>
      </c>
      <c r="I84" s="20">
        <v>28.88</v>
      </c>
      <c r="J84" s="19">
        <f t="shared" si="12"/>
        <v>2483.68</v>
      </c>
      <c r="K84" s="20">
        <v>20.25</v>
      </c>
      <c r="L84" s="19">
        <f t="shared" si="13"/>
        <v>1741.5</v>
      </c>
      <c r="M84" s="20">
        <v>24</v>
      </c>
      <c r="N84" s="19">
        <f t="shared" si="14"/>
        <v>2064</v>
      </c>
      <c r="O84" s="20">
        <v>20.15</v>
      </c>
      <c r="P84" s="19">
        <f t="shared" si="15"/>
        <v>1732.8999999999999</v>
      </c>
      <c r="Q84" s="20">
        <v>20.12</v>
      </c>
      <c r="R84" s="19">
        <f t="shared" si="16"/>
        <v>1730.3200000000002</v>
      </c>
      <c r="S84" s="20">
        <v>21</v>
      </c>
      <c r="T84" s="19">
        <f t="shared" si="17"/>
        <v>1806</v>
      </c>
      <c r="U84" s="17">
        <f t="shared" si="18"/>
        <v>22.34</v>
      </c>
      <c r="V84" s="18">
        <f t="shared" si="19"/>
        <v>1921.24</v>
      </c>
    </row>
    <row r="85" spans="1:22" ht="12.75" customHeight="1">
      <c r="A85" s="4">
        <v>70</v>
      </c>
      <c r="B85" s="3" t="s">
        <v>116</v>
      </c>
      <c r="C85" s="4" t="s">
        <v>17</v>
      </c>
      <c r="D85" s="23">
        <v>71</v>
      </c>
      <c r="E85" s="28">
        <v>40</v>
      </c>
      <c r="F85" s="19">
        <f t="shared" si="10"/>
        <v>2840</v>
      </c>
      <c r="G85" s="20">
        <v>20.65</v>
      </c>
      <c r="H85" s="19">
        <f t="shared" si="11"/>
        <v>1466.1499999999999</v>
      </c>
      <c r="I85" s="20">
        <v>28.88</v>
      </c>
      <c r="J85" s="19">
        <f t="shared" si="12"/>
        <v>2050.48</v>
      </c>
      <c r="K85" s="20">
        <v>20.25</v>
      </c>
      <c r="L85" s="19">
        <f t="shared" si="13"/>
        <v>1437.75</v>
      </c>
      <c r="M85" s="20">
        <v>24</v>
      </c>
      <c r="N85" s="19">
        <f t="shared" si="14"/>
        <v>1704</v>
      </c>
      <c r="O85" s="20">
        <v>20.15</v>
      </c>
      <c r="P85" s="19">
        <f t="shared" si="15"/>
        <v>1430.6499999999999</v>
      </c>
      <c r="Q85" s="20">
        <v>20.12</v>
      </c>
      <c r="R85" s="19">
        <f t="shared" si="16"/>
        <v>1428.52</v>
      </c>
      <c r="S85" s="20">
        <v>21</v>
      </c>
      <c r="T85" s="19">
        <f t="shared" si="17"/>
        <v>1491</v>
      </c>
      <c r="U85" s="17">
        <f t="shared" si="18"/>
        <v>22.34</v>
      </c>
      <c r="V85" s="18">
        <f t="shared" si="19"/>
        <v>1586.14</v>
      </c>
    </row>
    <row r="86" spans="1:22" ht="12.75" customHeight="1">
      <c r="A86" s="4">
        <v>71</v>
      </c>
      <c r="B86" s="3" t="s">
        <v>117</v>
      </c>
      <c r="C86" s="4" t="s">
        <v>17</v>
      </c>
      <c r="D86" s="23">
        <v>74</v>
      </c>
      <c r="E86" s="28">
        <v>40</v>
      </c>
      <c r="F86" s="19">
        <f t="shared" si="10"/>
        <v>2960</v>
      </c>
      <c r="G86" s="20">
        <v>20.65</v>
      </c>
      <c r="H86" s="19">
        <f t="shared" si="11"/>
        <v>1528.1</v>
      </c>
      <c r="I86" s="20">
        <v>28.88</v>
      </c>
      <c r="J86" s="19">
        <f t="shared" si="12"/>
        <v>2137.12</v>
      </c>
      <c r="K86" s="20">
        <v>20.25</v>
      </c>
      <c r="L86" s="19">
        <f t="shared" si="13"/>
        <v>1498.5</v>
      </c>
      <c r="M86" s="20">
        <v>24</v>
      </c>
      <c r="N86" s="19">
        <f t="shared" si="14"/>
        <v>1776</v>
      </c>
      <c r="O86" s="20">
        <v>20.15</v>
      </c>
      <c r="P86" s="19">
        <f t="shared" si="15"/>
        <v>1491.1</v>
      </c>
      <c r="Q86" s="20">
        <v>20.12</v>
      </c>
      <c r="R86" s="19">
        <f t="shared" si="16"/>
        <v>1488.88</v>
      </c>
      <c r="S86" s="20">
        <v>21</v>
      </c>
      <c r="T86" s="19">
        <f t="shared" si="17"/>
        <v>1554</v>
      </c>
      <c r="U86" s="17">
        <f t="shared" si="18"/>
        <v>22.34</v>
      </c>
      <c r="V86" s="18">
        <f t="shared" si="19"/>
        <v>1653.16</v>
      </c>
    </row>
    <row r="87" spans="1:22" ht="12.75" customHeight="1">
      <c r="A87" s="4">
        <v>72</v>
      </c>
      <c r="B87" s="3" t="s">
        <v>118</v>
      </c>
      <c r="C87" s="4" t="s">
        <v>17</v>
      </c>
      <c r="D87" s="23">
        <v>72</v>
      </c>
      <c r="E87" s="28">
        <v>40</v>
      </c>
      <c r="F87" s="19">
        <f t="shared" si="10"/>
        <v>2880</v>
      </c>
      <c r="G87" s="20">
        <v>20.65</v>
      </c>
      <c r="H87" s="19">
        <f t="shared" si="11"/>
        <v>1486.8</v>
      </c>
      <c r="I87" s="20">
        <v>28.88</v>
      </c>
      <c r="J87" s="19">
        <f t="shared" si="12"/>
        <v>2079.36</v>
      </c>
      <c r="K87" s="20">
        <v>20.25</v>
      </c>
      <c r="L87" s="19">
        <f t="shared" si="13"/>
        <v>1458</v>
      </c>
      <c r="M87" s="20">
        <v>24</v>
      </c>
      <c r="N87" s="19">
        <f t="shared" si="14"/>
        <v>1728</v>
      </c>
      <c r="O87" s="20">
        <v>20.15</v>
      </c>
      <c r="P87" s="19">
        <f t="shared" si="15"/>
        <v>1450.8</v>
      </c>
      <c r="Q87" s="20">
        <v>20.12</v>
      </c>
      <c r="R87" s="19">
        <f t="shared" si="16"/>
        <v>1448.64</v>
      </c>
      <c r="S87" s="20">
        <v>21</v>
      </c>
      <c r="T87" s="19">
        <f t="shared" si="17"/>
        <v>1512</v>
      </c>
      <c r="U87" s="17">
        <f t="shared" si="18"/>
        <v>22.34</v>
      </c>
      <c r="V87" s="18">
        <f t="shared" si="19"/>
        <v>1608.48</v>
      </c>
    </row>
    <row r="88" spans="1:22" ht="12.75" customHeight="1">
      <c r="A88" s="4">
        <v>73</v>
      </c>
      <c r="B88" s="3" t="s">
        <v>119</v>
      </c>
      <c r="C88" s="4" t="s">
        <v>17</v>
      </c>
      <c r="D88" s="23">
        <v>73</v>
      </c>
      <c r="E88" s="28">
        <v>40</v>
      </c>
      <c r="F88" s="19">
        <f t="shared" si="10"/>
        <v>2920</v>
      </c>
      <c r="G88" s="20">
        <v>20.65</v>
      </c>
      <c r="H88" s="19">
        <f t="shared" si="11"/>
        <v>1507.4499999999998</v>
      </c>
      <c r="I88" s="20">
        <v>28.88</v>
      </c>
      <c r="J88" s="19">
        <f t="shared" si="12"/>
        <v>2108.24</v>
      </c>
      <c r="K88" s="20">
        <v>20.25</v>
      </c>
      <c r="L88" s="19">
        <f t="shared" si="13"/>
        <v>1478.25</v>
      </c>
      <c r="M88" s="20">
        <v>24</v>
      </c>
      <c r="N88" s="19">
        <f t="shared" si="14"/>
        <v>1752</v>
      </c>
      <c r="O88" s="20">
        <v>20.15</v>
      </c>
      <c r="P88" s="19">
        <f t="shared" si="15"/>
        <v>1470.9499999999998</v>
      </c>
      <c r="Q88" s="20">
        <v>20.12</v>
      </c>
      <c r="R88" s="19">
        <f t="shared" si="16"/>
        <v>1468.76</v>
      </c>
      <c r="S88" s="20">
        <v>21</v>
      </c>
      <c r="T88" s="19">
        <f t="shared" si="17"/>
        <v>1533</v>
      </c>
      <c r="U88" s="17">
        <f t="shared" si="18"/>
        <v>22.34</v>
      </c>
      <c r="V88" s="18">
        <f t="shared" si="19"/>
        <v>1630.82</v>
      </c>
    </row>
    <row r="89" spans="1:22" ht="12.75" customHeight="1">
      <c r="A89" s="4">
        <v>74</v>
      </c>
      <c r="B89" s="3" t="s">
        <v>120</v>
      </c>
      <c r="C89" s="4" t="s">
        <v>17</v>
      </c>
      <c r="D89" s="23">
        <v>72</v>
      </c>
      <c r="E89" s="28">
        <v>40</v>
      </c>
      <c r="F89" s="19">
        <f t="shared" si="10"/>
        <v>2880</v>
      </c>
      <c r="G89" s="20">
        <v>20.65</v>
      </c>
      <c r="H89" s="19">
        <f t="shared" si="11"/>
        <v>1486.8</v>
      </c>
      <c r="I89" s="20">
        <v>28.88</v>
      </c>
      <c r="J89" s="19">
        <f t="shared" si="12"/>
        <v>2079.36</v>
      </c>
      <c r="K89" s="20">
        <v>20.25</v>
      </c>
      <c r="L89" s="19">
        <f t="shared" si="13"/>
        <v>1458</v>
      </c>
      <c r="M89" s="20">
        <v>24</v>
      </c>
      <c r="N89" s="19">
        <f t="shared" si="14"/>
        <v>1728</v>
      </c>
      <c r="O89" s="20">
        <v>20.15</v>
      </c>
      <c r="P89" s="19">
        <f t="shared" si="15"/>
        <v>1450.8</v>
      </c>
      <c r="Q89" s="20">
        <v>20.12</v>
      </c>
      <c r="R89" s="19">
        <f t="shared" si="16"/>
        <v>1448.64</v>
      </c>
      <c r="S89" s="20">
        <v>21</v>
      </c>
      <c r="T89" s="19">
        <f t="shared" si="17"/>
        <v>1512</v>
      </c>
      <c r="U89" s="17">
        <f t="shared" si="18"/>
        <v>22.34</v>
      </c>
      <c r="V89" s="18">
        <f t="shared" si="19"/>
        <v>1608.48</v>
      </c>
    </row>
    <row r="90" spans="1:22" ht="12.75" customHeight="1">
      <c r="A90" s="4">
        <v>75</v>
      </c>
      <c r="B90" s="3" t="s">
        <v>121</v>
      </c>
      <c r="C90" s="4" t="s">
        <v>17</v>
      </c>
      <c r="D90" s="23">
        <v>74</v>
      </c>
      <c r="E90" s="28">
        <v>40</v>
      </c>
      <c r="F90" s="19">
        <f t="shared" si="10"/>
        <v>2960</v>
      </c>
      <c r="G90" s="20">
        <v>20.65</v>
      </c>
      <c r="H90" s="19">
        <f t="shared" si="11"/>
        <v>1528.1</v>
      </c>
      <c r="I90" s="20">
        <v>28.88</v>
      </c>
      <c r="J90" s="19">
        <f t="shared" si="12"/>
        <v>2137.12</v>
      </c>
      <c r="K90" s="20">
        <v>20.25</v>
      </c>
      <c r="L90" s="19">
        <f t="shared" si="13"/>
        <v>1498.5</v>
      </c>
      <c r="M90" s="20">
        <v>24</v>
      </c>
      <c r="N90" s="19">
        <f t="shared" si="14"/>
        <v>1776</v>
      </c>
      <c r="O90" s="20">
        <v>20.15</v>
      </c>
      <c r="P90" s="19">
        <f t="shared" si="15"/>
        <v>1491.1</v>
      </c>
      <c r="Q90" s="20">
        <v>20.12</v>
      </c>
      <c r="R90" s="19">
        <f t="shared" si="16"/>
        <v>1488.88</v>
      </c>
      <c r="S90" s="20">
        <v>21</v>
      </c>
      <c r="T90" s="19">
        <f t="shared" si="17"/>
        <v>1554</v>
      </c>
      <c r="U90" s="17">
        <f t="shared" si="18"/>
        <v>22.34</v>
      </c>
      <c r="V90" s="18">
        <f t="shared" si="19"/>
        <v>1653.16</v>
      </c>
    </row>
    <row r="91" spans="1:22" ht="12.75" customHeight="1">
      <c r="A91" s="4">
        <v>76</v>
      </c>
      <c r="B91" s="3" t="s">
        <v>122</v>
      </c>
      <c r="C91" s="4" t="s">
        <v>17</v>
      </c>
      <c r="D91" s="23">
        <v>112</v>
      </c>
      <c r="E91" s="28">
        <v>40</v>
      </c>
      <c r="F91" s="19">
        <f t="shared" si="10"/>
        <v>4480</v>
      </c>
      <c r="G91" s="20">
        <v>20.65</v>
      </c>
      <c r="H91" s="19">
        <f t="shared" si="11"/>
        <v>2312.7999999999997</v>
      </c>
      <c r="I91" s="20">
        <v>28.88</v>
      </c>
      <c r="J91" s="19">
        <f t="shared" si="12"/>
        <v>3234.56</v>
      </c>
      <c r="K91" s="20">
        <v>20.25</v>
      </c>
      <c r="L91" s="19">
        <f t="shared" si="13"/>
        <v>2268</v>
      </c>
      <c r="M91" s="20">
        <v>24</v>
      </c>
      <c r="N91" s="19">
        <f t="shared" si="14"/>
        <v>2688</v>
      </c>
      <c r="O91" s="20">
        <v>20.15</v>
      </c>
      <c r="P91" s="19">
        <f t="shared" si="15"/>
        <v>2256.7999999999997</v>
      </c>
      <c r="Q91" s="20">
        <v>20.12</v>
      </c>
      <c r="R91" s="19">
        <f t="shared" si="16"/>
        <v>2253.44</v>
      </c>
      <c r="S91" s="20">
        <v>21</v>
      </c>
      <c r="T91" s="19">
        <f t="shared" si="17"/>
        <v>2352</v>
      </c>
      <c r="U91" s="17">
        <f t="shared" si="18"/>
        <v>22.34</v>
      </c>
      <c r="V91" s="18">
        <f t="shared" si="19"/>
        <v>2502.08</v>
      </c>
    </row>
    <row r="92" spans="1:22" ht="12.75" customHeight="1">
      <c r="A92" s="4">
        <v>77</v>
      </c>
      <c r="B92" s="3" t="s">
        <v>123</v>
      </c>
      <c r="C92" s="4" t="s">
        <v>17</v>
      </c>
      <c r="D92" s="23">
        <v>45</v>
      </c>
      <c r="E92" s="28">
        <v>40</v>
      </c>
      <c r="F92" s="19">
        <f t="shared" si="10"/>
        <v>1800</v>
      </c>
      <c r="G92" s="20">
        <v>20.65</v>
      </c>
      <c r="H92" s="19">
        <f t="shared" si="11"/>
        <v>929.2499999999999</v>
      </c>
      <c r="I92" s="20">
        <v>28.88</v>
      </c>
      <c r="J92" s="19">
        <f t="shared" si="12"/>
        <v>1299.6</v>
      </c>
      <c r="K92" s="20">
        <v>20.25</v>
      </c>
      <c r="L92" s="19">
        <f t="shared" si="13"/>
        <v>911.25</v>
      </c>
      <c r="M92" s="20">
        <v>24</v>
      </c>
      <c r="N92" s="19">
        <f t="shared" si="14"/>
        <v>1080</v>
      </c>
      <c r="O92" s="20">
        <v>20.15</v>
      </c>
      <c r="P92" s="19">
        <f t="shared" si="15"/>
        <v>906.7499999999999</v>
      </c>
      <c r="Q92" s="20">
        <v>20.12</v>
      </c>
      <c r="R92" s="19">
        <f t="shared" si="16"/>
        <v>905.4000000000001</v>
      </c>
      <c r="S92" s="20">
        <v>21</v>
      </c>
      <c r="T92" s="19">
        <f t="shared" si="17"/>
        <v>945</v>
      </c>
      <c r="U92" s="17">
        <f t="shared" si="18"/>
        <v>22.34</v>
      </c>
      <c r="V92" s="18">
        <f t="shared" si="19"/>
        <v>1005.3</v>
      </c>
    </row>
    <row r="93" spans="1:22" ht="12.75" customHeight="1">
      <c r="A93" s="4">
        <v>78</v>
      </c>
      <c r="B93" s="3" t="s">
        <v>124</v>
      </c>
      <c r="C93" s="4" t="s">
        <v>17</v>
      </c>
      <c r="D93" s="23">
        <v>157</v>
      </c>
      <c r="E93" s="28">
        <v>40</v>
      </c>
      <c r="F93" s="19">
        <f t="shared" si="10"/>
        <v>6280</v>
      </c>
      <c r="G93" s="20">
        <v>20.65</v>
      </c>
      <c r="H93" s="19">
        <f t="shared" si="11"/>
        <v>3242.0499999999997</v>
      </c>
      <c r="I93" s="20">
        <v>28.88</v>
      </c>
      <c r="J93" s="19">
        <f t="shared" si="12"/>
        <v>4534.16</v>
      </c>
      <c r="K93" s="20">
        <v>20.25</v>
      </c>
      <c r="L93" s="19">
        <f t="shared" si="13"/>
        <v>3179.25</v>
      </c>
      <c r="M93" s="20">
        <v>24</v>
      </c>
      <c r="N93" s="19">
        <f t="shared" si="14"/>
        <v>3768</v>
      </c>
      <c r="O93" s="20">
        <v>20.15</v>
      </c>
      <c r="P93" s="19">
        <f t="shared" si="15"/>
        <v>3163.5499999999997</v>
      </c>
      <c r="Q93" s="20">
        <v>20.12</v>
      </c>
      <c r="R93" s="19">
        <f t="shared" si="16"/>
        <v>3158.84</v>
      </c>
      <c r="S93" s="20">
        <v>21</v>
      </c>
      <c r="T93" s="19">
        <f t="shared" si="17"/>
        <v>3297</v>
      </c>
      <c r="U93" s="17">
        <f t="shared" si="18"/>
        <v>22.34</v>
      </c>
      <c r="V93" s="18">
        <f t="shared" si="19"/>
        <v>3507.38</v>
      </c>
    </row>
    <row r="94" spans="1:22" ht="12.75" customHeight="1">
      <c r="A94" s="4">
        <v>79</v>
      </c>
      <c r="B94" s="3" t="s">
        <v>125</v>
      </c>
      <c r="C94" s="4" t="s">
        <v>17</v>
      </c>
      <c r="D94" s="23">
        <v>110</v>
      </c>
      <c r="E94" s="28">
        <v>40</v>
      </c>
      <c r="F94" s="19">
        <f t="shared" si="10"/>
        <v>4400</v>
      </c>
      <c r="G94" s="20">
        <v>20.65</v>
      </c>
      <c r="H94" s="19">
        <f t="shared" si="11"/>
        <v>2271.5</v>
      </c>
      <c r="I94" s="20">
        <v>28.88</v>
      </c>
      <c r="J94" s="19">
        <f t="shared" si="12"/>
        <v>3176.7999999999997</v>
      </c>
      <c r="K94" s="20">
        <v>20.25</v>
      </c>
      <c r="L94" s="19">
        <f t="shared" si="13"/>
        <v>2227.5</v>
      </c>
      <c r="M94" s="20">
        <v>24</v>
      </c>
      <c r="N94" s="19">
        <f t="shared" si="14"/>
        <v>2640</v>
      </c>
      <c r="O94" s="20">
        <v>20.15</v>
      </c>
      <c r="P94" s="19">
        <f t="shared" si="15"/>
        <v>2216.5</v>
      </c>
      <c r="Q94" s="20">
        <v>20.12</v>
      </c>
      <c r="R94" s="19">
        <f t="shared" si="16"/>
        <v>2213.2000000000003</v>
      </c>
      <c r="S94" s="20">
        <v>21</v>
      </c>
      <c r="T94" s="19">
        <f t="shared" si="17"/>
        <v>2310</v>
      </c>
      <c r="U94" s="17">
        <f t="shared" si="18"/>
        <v>22.34</v>
      </c>
      <c r="V94" s="18">
        <f t="shared" si="19"/>
        <v>2457.4</v>
      </c>
    </row>
    <row r="95" spans="1:22" ht="12.75" customHeight="1">
      <c r="A95" s="4">
        <v>80</v>
      </c>
      <c r="B95" s="3" t="s">
        <v>126</v>
      </c>
      <c r="C95" s="4" t="s">
        <v>17</v>
      </c>
      <c r="D95" s="23">
        <v>81</v>
      </c>
      <c r="E95" s="28">
        <v>40</v>
      </c>
      <c r="F95" s="19">
        <f t="shared" si="10"/>
        <v>3240</v>
      </c>
      <c r="G95" s="20">
        <v>20.65</v>
      </c>
      <c r="H95" s="19">
        <f t="shared" si="11"/>
        <v>1672.6499999999999</v>
      </c>
      <c r="I95" s="20">
        <v>28.88</v>
      </c>
      <c r="J95" s="19">
        <f t="shared" si="12"/>
        <v>2339.2799999999997</v>
      </c>
      <c r="K95" s="20">
        <v>20.25</v>
      </c>
      <c r="L95" s="19">
        <f t="shared" si="13"/>
        <v>1640.25</v>
      </c>
      <c r="M95" s="20">
        <v>24</v>
      </c>
      <c r="N95" s="19">
        <f t="shared" si="14"/>
        <v>1944</v>
      </c>
      <c r="O95" s="20">
        <v>20.15</v>
      </c>
      <c r="P95" s="19">
        <f t="shared" si="15"/>
        <v>1632.1499999999999</v>
      </c>
      <c r="Q95" s="20">
        <v>20.12</v>
      </c>
      <c r="R95" s="19">
        <f t="shared" si="16"/>
        <v>1629.72</v>
      </c>
      <c r="S95" s="20">
        <v>21</v>
      </c>
      <c r="T95" s="19">
        <f t="shared" si="17"/>
        <v>1701</v>
      </c>
      <c r="U95" s="17">
        <f t="shared" si="18"/>
        <v>22.34</v>
      </c>
      <c r="V95" s="18">
        <f t="shared" si="19"/>
        <v>1809.54</v>
      </c>
    </row>
    <row r="96" spans="1:22" ht="12.75" customHeight="1">
      <c r="A96" s="4">
        <v>81</v>
      </c>
      <c r="B96" s="3" t="s">
        <v>127</v>
      </c>
      <c r="C96" s="4" t="s">
        <v>17</v>
      </c>
      <c r="D96" s="23">
        <v>75</v>
      </c>
      <c r="E96" s="28">
        <v>40</v>
      </c>
      <c r="F96" s="19">
        <f t="shared" si="10"/>
        <v>3000</v>
      </c>
      <c r="G96" s="20">
        <v>20.65</v>
      </c>
      <c r="H96" s="19">
        <f t="shared" si="11"/>
        <v>1548.75</v>
      </c>
      <c r="I96" s="20">
        <v>28.88</v>
      </c>
      <c r="J96" s="19">
        <f t="shared" si="12"/>
        <v>2166</v>
      </c>
      <c r="K96" s="20">
        <v>20.25</v>
      </c>
      <c r="L96" s="19">
        <f t="shared" si="13"/>
        <v>1518.75</v>
      </c>
      <c r="M96" s="20">
        <v>24</v>
      </c>
      <c r="N96" s="19">
        <f t="shared" si="14"/>
        <v>1800</v>
      </c>
      <c r="O96" s="20">
        <v>20.15</v>
      </c>
      <c r="P96" s="19">
        <f t="shared" si="15"/>
        <v>1511.25</v>
      </c>
      <c r="Q96" s="20">
        <v>20.12</v>
      </c>
      <c r="R96" s="19">
        <f t="shared" si="16"/>
        <v>1509</v>
      </c>
      <c r="S96" s="20">
        <v>21</v>
      </c>
      <c r="T96" s="19">
        <f t="shared" si="17"/>
        <v>1575</v>
      </c>
      <c r="U96" s="17">
        <f t="shared" si="18"/>
        <v>22.34</v>
      </c>
      <c r="V96" s="18">
        <f t="shared" si="19"/>
        <v>1675.5</v>
      </c>
    </row>
    <row r="97" spans="1:22" ht="12.75" customHeight="1">
      <c r="A97" s="4">
        <v>82</v>
      </c>
      <c r="B97" s="3" t="s">
        <v>128</v>
      </c>
      <c r="C97" s="4" t="s">
        <v>17</v>
      </c>
      <c r="D97" s="23">
        <v>76</v>
      </c>
      <c r="E97" s="28">
        <v>40</v>
      </c>
      <c r="F97" s="19">
        <f t="shared" si="10"/>
        <v>3040</v>
      </c>
      <c r="G97" s="20">
        <v>20.65</v>
      </c>
      <c r="H97" s="19">
        <f t="shared" si="11"/>
        <v>1569.3999999999999</v>
      </c>
      <c r="I97" s="20">
        <v>28.88</v>
      </c>
      <c r="J97" s="19">
        <f t="shared" si="12"/>
        <v>2194.88</v>
      </c>
      <c r="K97" s="20">
        <v>20.25</v>
      </c>
      <c r="L97" s="19">
        <f t="shared" si="13"/>
        <v>1539</v>
      </c>
      <c r="M97" s="20">
        <v>24</v>
      </c>
      <c r="N97" s="19">
        <f t="shared" si="14"/>
        <v>1824</v>
      </c>
      <c r="O97" s="20">
        <v>20.15</v>
      </c>
      <c r="P97" s="19">
        <f t="shared" si="15"/>
        <v>1531.3999999999999</v>
      </c>
      <c r="Q97" s="20">
        <v>20.12</v>
      </c>
      <c r="R97" s="19">
        <f t="shared" si="16"/>
        <v>1529.1200000000001</v>
      </c>
      <c r="S97" s="20">
        <v>21</v>
      </c>
      <c r="T97" s="19">
        <f t="shared" si="17"/>
        <v>1596</v>
      </c>
      <c r="U97" s="17">
        <f t="shared" si="18"/>
        <v>22.34</v>
      </c>
      <c r="V97" s="18">
        <f t="shared" si="19"/>
        <v>1697.84</v>
      </c>
    </row>
    <row r="98" spans="1:22" ht="12.75" customHeight="1">
      <c r="A98" s="4">
        <v>83</v>
      </c>
      <c r="B98" s="3" t="s">
        <v>129</v>
      </c>
      <c r="C98" s="4" t="s">
        <v>17</v>
      </c>
      <c r="D98" s="23">
        <v>85</v>
      </c>
      <c r="E98" s="28">
        <v>40</v>
      </c>
      <c r="F98" s="19">
        <f t="shared" si="10"/>
        <v>3400</v>
      </c>
      <c r="G98" s="20">
        <v>20.65</v>
      </c>
      <c r="H98" s="19">
        <f t="shared" si="11"/>
        <v>1755.2499999999998</v>
      </c>
      <c r="I98" s="20">
        <v>28.88</v>
      </c>
      <c r="J98" s="19">
        <f t="shared" si="12"/>
        <v>2454.7999999999997</v>
      </c>
      <c r="K98" s="20">
        <v>20.25</v>
      </c>
      <c r="L98" s="19">
        <f t="shared" si="13"/>
        <v>1721.25</v>
      </c>
      <c r="M98" s="20">
        <v>24</v>
      </c>
      <c r="N98" s="19">
        <f t="shared" si="14"/>
        <v>2040</v>
      </c>
      <c r="O98" s="20">
        <v>20.15</v>
      </c>
      <c r="P98" s="19">
        <f t="shared" si="15"/>
        <v>1712.7499999999998</v>
      </c>
      <c r="Q98" s="20">
        <v>20.12</v>
      </c>
      <c r="R98" s="19">
        <f t="shared" si="16"/>
        <v>1710.2</v>
      </c>
      <c r="S98" s="20">
        <v>21</v>
      </c>
      <c r="T98" s="19">
        <f t="shared" si="17"/>
        <v>1785</v>
      </c>
      <c r="U98" s="17">
        <f t="shared" si="18"/>
        <v>22.34</v>
      </c>
      <c r="V98" s="18">
        <f t="shared" si="19"/>
        <v>1898.9</v>
      </c>
    </row>
    <row r="99" spans="1:22" ht="12.75" customHeight="1">
      <c r="A99" s="4">
        <v>84</v>
      </c>
      <c r="B99" s="3" t="s">
        <v>130</v>
      </c>
      <c r="C99" s="4" t="s">
        <v>17</v>
      </c>
      <c r="D99" s="23">
        <v>73</v>
      </c>
      <c r="E99" s="28">
        <v>40</v>
      </c>
      <c r="F99" s="19">
        <f t="shared" si="10"/>
        <v>2920</v>
      </c>
      <c r="G99" s="20">
        <v>20.65</v>
      </c>
      <c r="H99" s="19">
        <f t="shared" si="11"/>
        <v>1507.4499999999998</v>
      </c>
      <c r="I99" s="20">
        <v>28.88</v>
      </c>
      <c r="J99" s="19">
        <f t="shared" si="12"/>
        <v>2108.24</v>
      </c>
      <c r="K99" s="20">
        <v>20.25</v>
      </c>
      <c r="L99" s="19">
        <f t="shared" si="13"/>
        <v>1478.25</v>
      </c>
      <c r="M99" s="20">
        <v>24</v>
      </c>
      <c r="N99" s="19">
        <f t="shared" si="14"/>
        <v>1752</v>
      </c>
      <c r="O99" s="20">
        <v>20.15</v>
      </c>
      <c r="P99" s="19">
        <f t="shared" si="15"/>
        <v>1470.9499999999998</v>
      </c>
      <c r="Q99" s="20">
        <v>20.12</v>
      </c>
      <c r="R99" s="19">
        <f t="shared" si="16"/>
        <v>1468.76</v>
      </c>
      <c r="S99" s="20">
        <v>21</v>
      </c>
      <c r="T99" s="19">
        <f t="shared" si="17"/>
        <v>1533</v>
      </c>
      <c r="U99" s="17">
        <f t="shared" si="18"/>
        <v>22.34</v>
      </c>
      <c r="V99" s="18">
        <f t="shared" si="19"/>
        <v>1630.82</v>
      </c>
    </row>
    <row r="100" spans="1:22" ht="12.75" customHeight="1">
      <c r="A100" s="4">
        <v>85</v>
      </c>
      <c r="B100" s="3" t="s">
        <v>131</v>
      </c>
      <c r="C100" s="4" t="s">
        <v>17</v>
      </c>
      <c r="D100" s="23">
        <v>157</v>
      </c>
      <c r="E100" s="28">
        <v>40</v>
      </c>
      <c r="F100" s="19">
        <f t="shared" si="10"/>
        <v>6280</v>
      </c>
      <c r="G100" s="20">
        <v>20.65</v>
      </c>
      <c r="H100" s="19">
        <f t="shared" si="11"/>
        <v>3242.0499999999997</v>
      </c>
      <c r="I100" s="20">
        <v>28.88</v>
      </c>
      <c r="J100" s="19">
        <f t="shared" si="12"/>
        <v>4534.16</v>
      </c>
      <c r="K100" s="20">
        <v>20.25</v>
      </c>
      <c r="L100" s="19">
        <f t="shared" si="13"/>
        <v>3179.25</v>
      </c>
      <c r="M100" s="20">
        <v>24</v>
      </c>
      <c r="N100" s="19">
        <f t="shared" si="14"/>
        <v>3768</v>
      </c>
      <c r="O100" s="20">
        <v>20.15</v>
      </c>
      <c r="P100" s="19">
        <f t="shared" si="15"/>
        <v>3163.5499999999997</v>
      </c>
      <c r="Q100" s="20">
        <v>20.12</v>
      </c>
      <c r="R100" s="19">
        <f t="shared" si="16"/>
        <v>3158.84</v>
      </c>
      <c r="S100" s="20">
        <v>21</v>
      </c>
      <c r="T100" s="19">
        <f t="shared" si="17"/>
        <v>3297</v>
      </c>
      <c r="U100" s="17">
        <f t="shared" si="18"/>
        <v>22.34</v>
      </c>
      <c r="V100" s="18">
        <f t="shared" si="19"/>
        <v>3507.38</v>
      </c>
    </row>
    <row r="101" spans="1:22" ht="12.75" customHeight="1">
      <c r="A101" s="4">
        <v>86</v>
      </c>
      <c r="B101" s="3" t="s">
        <v>132</v>
      </c>
      <c r="C101" s="4" t="s">
        <v>17</v>
      </c>
      <c r="D101" s="23">
        <v>71</v>
      </c>
      <c r="E101" s="28">
        <v>40</v>
      </c>
      <c r="F101" s="19">
        <f t="shared" si="10"/>
        <v>2840</v>
      </c>
      <c r="G101" s="20">
        <v>20.65</v>
      </c>
      <c r="H101" s="19">
        <f t="shared" si="11"/>
        <v>1466.1499999999999</v>
      </c>
      <c r="I101" s="20">
        <v>28.88</v>
      </c>
      <c r="J101" s="19">
        <f t="shared" si="12"/>
        <v>2050.48</v>
      </c>
      <c r="K101" s="20">
        <v>20.25</v>
      </c>
      <c r="L101" s="19">
        <f t="shared" si="13"/>
        <v>1437.75</v>
      </c>
      <c r="M101" s="20">
        <v>24</v>
      </c>
      <c r="N101" s="19">
        <f t="shared" si="14"/>
        <v>1704</v>
      </c>
      <c r="O101" s="20">
        <v>20.15</v>
      </c>
      <c r="P101" s="19">
        <f t="shared" si="15"/>
        <v>1430.6499999999999</v>
      </c>
      <c r="Q101" s="20">
        <v>20.12</v>
      </c>
      <c r="R101" s="19">
        <f t="shared" si="16"/>
        <v>1428.52</v>
      </c>
      <c r="S101" s="20">
        <v>21</v>
      </c>
      <c r="T101" s="19">
        <f t="shared" si="17"/>
        <v>1491</v>
      </c>
      <c r="U101" s="17">
        <f t="shared" si="18"/>
        <v>22.34</v>
      </c>
      <c r="V101" s="18">
        <f t="shared" si="19"/>
        <v>1586.14</v>
      </c>
    </row>
    <row r="102" spans="1:22" ht="12.75" customHeight="1">
      <c r="A102" s="4">
        <v>87</v>
      </c>
      <c r="B102" s="3" t="s">
        <v>133</v>
      </c>
      <c r="C102" s="4" t="s">
        <v>17</v>
      </c>
      <c r="D102" s="23">
        <v>75</v>
      </c>
      <c r="E102" s="28">
        <v>40</v>
      </c>
      <c r="F102" s="19">
        <f t="shared" si="10"/>
        <v>3000</v>
      </c>
      <c r="G102" s="20">
        <v>20.65</v>
      </c>
      <c r="H102" s="19">
        <f t="shared" si="11"/>
        <v>1548.75</v>
      </c>
      <c r="I102" s="20">
        <v>28.88</v>
      </c>
      <c r="J102" s="19">
        <f t="shared" si="12"/>
        <v>2166</v>
      </c>
      <c r="K102" s="20">
        <v>20.25</v>
      </c>
      <c r="L102" s="19">
        <f t="shared" si="13"/>
        <v>1518.75</v>
      </c>
      <c r="M102" s="20">
        <v>24</v>
      </c>
      <c r="N102" s="19">
        <f t="shared" si="14"/>
        <v>1800</v>
      </c>
      <c r="O102" s="20">
        <v>20.15</v>
      </c>
      <c r="P102" s="19">
        <f t="shared" si="15"/>
        <v>1511.25</v>
      </c>
      <c r="Q102" s="20">
        <v>20.12</v>
      </c>
      <c r="R102" s="19">
        <f t="shared" si="16"/>
        <v>1509</v>
      </c>
      <c r="S102" s="20">
        <v>21</v>
      </c>
      <c r="T102" s="19">
        <f t="shared" si="17"/>
        <v>1575</v>
      </c>
      <c r="U102" s="17">
        <f t="shared" si="18"/>
        <v>22.34</v>
      </c>
      <c r="V102" s="18">
        <f t="shared" si="19"/>
        <v>1675.5</v>
      </c>
    </row>
    <row r="103" spans="1:22" ht="12.75" customHeight="1">
      <c r="A103" s="4">
        <v>88</v>
      </c>
      <c r="B103" s="3" t="s">
        <v>134</v>
      </c>
      <c r="C103" s="4" t="s">
        <v>17</v>
      </c>
      <c r="D103" s="23">
        <v>105</v>
      </c>
      <c r="E103" s="28">
        <v>40</v>
      </c>
      <c r="F103" s="19">
        <f t="shared" si="10"/>
        <v>4200</v>
      </c>
      <c r="G103" s="20">
        <v>20.65</v>
      </c>
      <c r="H103" s="19">
        <f t="shared" si="11"/>
        <v>2168.25</v>
      </c>
      <c r="I103" s="20">
        <v>28.88</v>
      </c>
      <c r="J103" s="19">
        <f t="shared" si="12"/>
        <v>3032.4</v>
      </c>
      <c r="K103" s="20">
        <v>20.25</v>
      </c>
      <c r="L103" s="19">
        <f t="shared" si="13"/>
        <v>2126.25</v>
      </c>
      <c r="M103" s="20">
        <v>24</v>
      </c>
      <c r="N103" s="19">
        <f t="shared" si="14"/>
        <v>2520</v>
      </c>
      <c r="O103" s="20">
        <v>20.15</v>
      </c>
      <c r="P103" s="19">
        <f t="shared" si="15"/>
        <v>2115.75</v>
      </c>
      <c r="Q103" s="20">
        <v>20.12</v>
      </c>
      <c r="R103" s="19">
        <f t="shared" si="16"/>
        <v>2112.6</v>
      </c>
      <c r="S103" s="20">
        <v>21</v>
      </c>
      <c r="T103" s="19">
        <f t="shared" si="17"/>
        <v>2205</v>
      </c>
      <c r="U103" s="17">
        <f t="shared" si="18"/>
        <v>22.34</v>
      </c>
      <c r="V103" s="18">
        <f t="shared" si="19"/>
        <v>2345.7</v>
      </c>
    </row>
    <row r="104" spans="1:22" ht="12.75" customHeight="1">
      <c r="A104" s="4">
        <v>89</v>
      </c>
      <c r="B104" s="3" t="s">
        <v>135</v>
      </c>
      <c r="C104" s="4" t="s">
        <v>17</v>
      </c>
      <c r="D104" s="23">
        <v>52</v>
      </c>
      <c r="E104" s="28">
        <v>40</v>
      </c>
      <c r="F104" s="19">
        <f t="shared" si="10"/>
        <v>2080</v>
      </c>
      <c r="G104" s="20">
        <v>20.65</v>
      </c>
      <c r="H104" s="19">
        <f t="shared" si="11"/>
        <v>1073.8</v>
      </c>
      <c r="I104" s="20">
        <v>28.88</v>
      </c>
      <c r="J104" s="19">
        <f t="shared" si="12"/>
        <v>1501.76</v>
      </c>
      <c r="K104" s="20">
        <v>20.25</v>
      </c>
      <c r="L104" s="19">
        <f t="shared" si="13"/>
        <v>1053</v>
      </c>
      <c r="M104" s="20">
        <v>24</v>
      </c>
      <c r="N104" s="19">
        <f t="shared" si="14"/>
        <v>1248</v>
      </c>
      <c r="O104" s="20">
        <v>20.15</v>
      </c>
      <c r="P104" s="19">
        <f t="shared" si="15"/>
        <v>1047.8</v>
      </c>
      <c r="Q104" s="20">
        <v>20.12</v>
      </c>
      <c r="R104" s="19">
        <f t="shared" si="16"/>
        <v>1046.24</v>
      </c>
      <c r="S104" s="20">
        <v>21</v>
      </c>
      <c r="T104" s="19">
        <f t="shared" si="17"/>
        <v>1092</v>
      </c>
      <c r="U104" s="17">
        <f t="shared" si="18"/>
        <v>22.34</v>
      </c>
      <c r="V104" s="18">
        <f t="shared" si="19"/>
        <v>1161.68</v>
      </c>
    </row>
    <row r="105" spans="1:22" ht="12.75" customHeight="1">
      <c r="A105" s="4" t="s">
        <v>68</v>
      </c>
      <c r="B105" s="3"/>
      <c r="C105" s="4"/>
      <c r="D105" s="23"/>
      <c r="E105" s="28"/>
      <c r="F105" s="19" t="str">
        <f t="shared" si="10"/>
        <v/>
      </c>
      <c r="G105" s="20"/>
      <c r="H105" s="19" t="str">
        <f t="shared" si="11"/>
        <v/>
      </c>
      <c r="I105" s="20"/>
      <c r="J105" s="19" t="str">
        <f t="shared" si="12"/>
        <v/>
      </c>
      <c r="K105" s="20"/>
      <c r="L105" s="19" t="str">
        <f t="shared" si="13"/>
        <v/>
      </c>
      <c r="M105" s="20"/>
      <c r="N105" s="19" t="str">
        <f t="shared" si="14"/>
        <v/>
      </c>
      <c r="O105" s="20"/>
      <c r="P105" s="19" t="str">
        <f t="shared" si="15"/>
        <v/>
      </c>
      <c r="Q105" s="20"/>
      <c r="R105" s="19" t="str">
        <f t="shared" si="16"/>
        <v/>
      </c>
      <c r="S105" s="20"/>
      <c r="T105" s="19" t="str">
        <f t="shared" si="17"/>
        <v/>
      </c>
      <c r="U105" s="17" t="str">
        <f t="shared" si="18"/>
        <v/>
      </c>
      <c r="V105" s="18" t="str">
        <f t="shared" si="19"/>
        <v/>
      </c>
    </row>
    <row r="106" spans="1:22" ht="12.75" customHeight="1">
      <c r="A106" s="4">
        <v>90</v>
      </c>
      <c r="B106" s="3" t="s">
        <v>136</v>
      </c>
      <c r="C106" s="4" t="s">
        <v>6</v>
      </c>
      <c r="D106" s="23">
        <v>1</v>
      </c>
      <c r="E106" s="28">
        <v>12000</v>
      </c>
      <c r="F106" s="19">
        <f t="shared" si="10"/>
        <v>12000</v>
      </c>
      <c r="G106" s="20">
        <v>1175</v>
      </c>
      <c r="H106" s="19">
        <f t="shared" si="11"/>
        <v>1175</v>
      </c>
      <c r="I106" s="20">
        <v>15750</v>
      </c>
      <c r="J106" s="19">
        <f t="shared" si="12"/>
        <v>15750</v>
      </c>
      <c r="K106" s="20">
        <v>12500</v>
      </c>
      <c r="L106" s="19">
        <f t="shared" si="13"/>
        <v>12500</v>
      </c>
      <c r="M106" s="20">
        <v>1500</v>
      </c>
      <c r="N106" s="19">
        <f t="shared" si="14"/>
        <v>1500</v>
      </c>
      <c r="O106" s="20">
        <v>31185</v>
      </c>
      <c r="P106" s="19">
        <f t="shared" si="15"/>
        <v>31185</v>
      </c>
      <c r="Q106" s="20">
        <v>25325</v>
      </c>
      <c r="R106" s="19">
        <f t="shared" si="16"/>
        <v>25325</v>
      </c>
      <c r="S106" s="20">
        <v>22500</v>
      </c>
      <c r="T106" s="19">
        <f t="shared" si="17"/>
        <v>22500</v>
      </c>
      <c r="U106" s="17">
        <f t="shared" si="18"/>
        <v>14572.5</v>
      </c>
      <c r="V106" s="18">
        <f t="shared" si="19"/>
        <v>14572.5</v>
      </c>
    </row>
    <row r="107" spans="1:22" ht="12.75" customHeight="1">
      <c r="A107" s="4">
        <v>91</v>
      </c>
      <c r="B107" s="3" t="s">
        <v>137</v>
      </c>
      <c r="C107" s="4" t="s">
        <v>6</v>
      </c>
      <c r="D107" s="23">
        <v>1</v>
      </c>
      <c r="E107" s="28">
        <v>4000</v>
      </c>
      <c r="F107" s="19">
        <f t="shared" si="10"/>
        <v>4000</v>
      </c>
      <c r="G107" s="20">
        <v>3750</v>
      </c>
      <c r="H107" s="19">
        <f t="shared" si="11"/>
        <v>3750</v>
      </c>
      <c r="I107" s="20">
        <v>8400</v>
      </c>
      <c r="J107" s="19">
        <f t="shared" si="12"/>
        <v>8400</v>
      </c>
      <c r="K107" s="20">
        <v>5000</v>
      </c>
      <c r="L107" s="19">
        <f t="shared" si="13"/>
        <v>5000</v>
      </c>
      <c r="M107" s="20">
        <v>4000</v>
      </c>
      <c r="N107" s="19">
        <f t="shared" si="14"/>
        <v>4000</v>
      </c>
      <c r="O107" s="20">
        <v>6325</v>
      </c>
      <c r="P107" s="19">
        <f t="shared" si="15"/>
        <v>6325</v>
      </c>
      <c r="Q107" s="20">
        <v>7752</v>
      </c>
      <c r="R107" s="19">
        <f t="shared" si="16"/>
        <v>7752</v>
      </c>
      <c r="S107" s="20">
        <v>4000</v>
      </c>
      <c r="T107" s="19">
        <f t="shared" si="17"/>
        <v>4000</v>
      </c>
      <c r="U107" s="17">
        <f t="shared" si="18"/>
        <v>5871.17</v>
      </c>
      <c r="V107" s="18">
        <f t="shared" si="19"/>
        <v>5871.17</v>
      </c>
    </row>
    <row r="108" spans="1:22" ht="12.75" customHeight="1">
      <c r="A108" s="4" t="s">
        <v>68</v>
      </c>
      <c r="B108" s="3"/>
      <c r="C108" s="4"/>
      <c r="D108" s="23"/>
      <c r="E108" s="28"/>
      <c r="F108" s="19" t="str">
        <f t="shared" si="10"/>
        <v/>
      </c>
      <c r="G108" s="20"/>
      <c r="H108" s="19" t="str">
        <f t="shared" si="11"/>
        <v/>
      </c>
      <c r="I108" s="20"/>
      <c r="J108" s="19" t="str">
        <f t="shared" si="12"/>
        <v/>
      </c>
      <c r="K108" s="20"/>
      <c r="L108" s="19" t="str">
        <f t="shared" si="13"/>
        <v/>
      </c>
      <c r="M108" s="20"/>
      <c r="N108" s="19" t="str">
        <f t="shared" si="14"/>
        <v/>
      </c>
      <c r="O108" s="20"/>
      <c r="P108" s="19" t="str">
        <f t="shared" si="15"/>
        <v/>
      </c>
      <c r="Q108" s="20"/>
      <c r="R108" s="19" t="str">
        <f t="shared" si="16"/>
        <v/>
      </c>
      <c r="S108" s="20"/>
      <c r="T108" s="19" t="str">
        <f t="shared" si="17"/>
        <v/>
      </c>
      <c r="U108" s="17" t="str">
        <f t="shared" si="18"/>
        <v/>
      </c>
      <c r="V108" s="18" t="str">
        <f t="shared" si="19"/>
        <v/>
      </c>
    </row>
    <row r="109" spans="1:22" ht="12.75" customHeight="1">
      <c r="A109" s="4">
        <v>92</v>
      </c>
      <c r="B109" s="3" t="s">
        <v>138</v>
      </c>
      <c r="C109" s="4" t="s">
        <v>4</v>
      </c>
      <c r="D109" s="23">
        <v>1</v>
      </c>
      <c r="E109" s="28">
        <v>15000</v>
      </c>
      <c r="F109" s="19">
        <f t="shared" si="10"/>
        <v>15000</v>
      </c>
      <c r="G109" s="20">
        <v>16650</v>
      </c>
      <c r="H109" s="19">
        <f t="shared" si="11"/>
        <v>16650</v>
      </c>
      <c r="I109" s="20">
        <v>30450</v>
      </c>
      <c r="J109" s="19">
        <f t="shared" si="12"/>
        <v>30450</v>
      </c>
      <c r="K109" s="20">
        <v>16500</v>
      </c>
      <c r="L109" s="19">
        <f t="shared" si="13"/>
        <v>16500</v>
      </c>
      <c r="M109" s="20">
        <v>20000</v>
      </c>
      <c r="N109" s="19">
        <f t="shared" si="14"/>
        <v>20000</v>
      </c>
      <c r="O109" s="20">
        <v>16540</v>
      </c>
      <c r="P109" s="19">
        <f t="shared" si="15"/>
        <v>16540</v>
      </c>
      <c r="Q109" s="20">
        <v>18850</v>
      </c>
      <c r="R109" s="19">
        <f t="shared" si="16"/>
        <v>18850</v>
      </c>
      <c r="S109" s="20">
        <v>16500</v>
      </c>
      <c r="T109" s="19">
        <f t="shared" si="17"/>
        <v>16500</v>
      </c>
      <c r="U109" s="17">
        <f t="shared" si="18"/>
        <v>19831.67</v>
      </c>
      <c r="V109" s="18">
        <f t="shared" si="19"/>
        <v>19831.67</v>
      </c>
    </row>
    <row r="110" spans="1:22" ht="12.75" customHeight="1">
      <c r="A110" s="4">
        <v>93</v>
      </c>
      <c r="B110" s="3" t="s">
        <v>81</v>
      </c>
      <c r="C110" s="4" t="s">
        <v>15</v>
      </c>
      <c r="D110" s="23">
        <v>15078</v>
      </c>
      <c r="E110" s="28">
        <v>4</v>
      </c>
      <c r="F110" s="19">
        <f t="shared" si="10"/>
        <v>60312</v>
      </c>
      <c r="G110" s="20">
        <v>3.1</v>
      </c>
      <c r="H110" s="19">
        <f t="shared" si="11"/>
        <v>46741.8</v>
      </c>
      <c r="I110" s="20">
        <v>3.2</v>
      </c>
      <c r="J110" s="19">
        <f t="shared" si="12"/>
        <v>48249.600000000006</v>
      </c>
      <c r="K110" s="20">
        <v>4.75</v>
      </c>
      <c r="L110" s="19">
        <f t="shared" si="13"/>
        <v>71620.5</v>
      </c>
      <c r="M110" s="20">
        <v>4.2</v>
      </c>
      <c r="N110" s="19">
        <f t="shared" si="14"/>
        <v>63327.600000000006</v>
      </c>
      <c r="O110" s="20">
        <v>3.5</v>
      </c>
      <c r="P110" s="19">
        <f t="shared" si="15"/>
        <v>52773</v>
      </c>
      <c r="Q110" s="20">
        <v>3.05</v>
      </c>
      <c r="R110" s="19">
        <f t="shared" si="16"/>
        <v>45987.899999999994</v>
      </c>
      <c r="S110" s="20">
        <v>3.05</v>
      </c>
      <c r="T110" s="19">
        <f t="shared" si="17"/>
        <v>45987.899999999994</v>
      </c>
      <c r="U110" s="17">
        <f t="shared" si="18"/>
        <v>3.63</v>
      </c>
      <c r="V110" s="18">
        <f t="shared" si="19"/>
        <v>54733.14</v>
      </c>
    </row>
    <row r="111" spans="1:22" ht="12.75" customHeight="1">
      <c r="A111" s="4">
        <v>94</v>
      </c>
      <c r="B111" s="3" t="s">
        <v>139</v>
      </c>
      <c r="C111" s="4" t="s">
        <v>15</v>
      </c>
      <c r="D111" s="23">
        <v>193</v>
      </c>
      <c r="E111" s="28">
        <v>4</v>
      </c>
      <c r="F111" s="19">
        <f t="shared" si="10"/>
        <v>772</v>
      </c>
      <c r="G111" s="20">
        <v>3.1</v>
      </c>
      <c r="H111" s="19">
        <f t="shared" si="11"/>
        <v>598.3000000000001</v>
      </c>
      <c r="I111" s="20">
        <v>3.2</v>
      </c>
      <c r="J111" s="19">
        <f t="shared" si="12"/>
        <v>617.6</v>
      </c>
      <c r="K111" s="20">
        <v>3.7</v>
      </c>
      <c r="L111" s="19">
        <f t="shared" si="13"/>
        <v>714.1</v>
      </c>
      <c r="M111" s="20">
        <v>4</v>
      </c>
      <c r="N111" s="19">
        <f t="shared" si="14"/>
        <v>772</v>
      </c>
      <c r="O111" s="20">
        <v>3.5</v>
      </c>
      <c r="P111" s="19">
        <f t="shared" si="15"/>
        <v>675.5</v>
      </c>
      <c r="Q111" s="20">
        <v>3.05</v>
      </c>
      <c r="R111" s="19">
        <f t="shared" si="16"/>
        <v>588.65</v>
      </c>
      <c r="S111" s="20">
        <v>3.05</v>
      </c>
      <c r="T111" s="19">
        <f t="shared" si="17"/>
        <v>588.65</v>
      </c>
      <c r="U111" s="17">
        <f t="shared" si="18"/>
        <v>3.43</v>
      </c>
      <c r="V111" s="18">
        <f t="shared" si="19"/>
        <v>661.99</v>
      </c>
    </row>
    <row r="112" spans="1:22" ht="12.75" customHeight="1">
      <c r="A112" s="4">
        <v>95</v>
      </c>
      <c r="B112" s="3" t="s">
        <v>48</v>
      </c>
      <c r="C112" s="4" t="s">
        <v>140</v>
      </c>
      <c r="D112" s="23">
        <v>14080</v>
      </c>
      <c r="E112" s="29">
        <v>0.4</v>
      </c>
      <c r="F112" s="19">
        <f t="shared" si="10"/>
        <v>5632</v>
      </c>
      <c r="G112" s="20">
        <v>0.75</v>
      </c>
      <c r="H112" s="19">
        <f t="shared" si="11"/>
        <v>10560</v>
      </c>
      <c r="I112" s="20">
        <v>0.8</v>
      </c>
      <c r="J112" s="19">
        <f t="shared" si="12"/>
        <v>11264</v>
      </c>
      <c r="K112" s="20">
        <v>1</v>
      </c>
      <c r="L112" s="19">
        <f t="shared" si="13"/>
        <v>14080</v>
      </c>
      <c r="M112" s="20">
        <v>0.5</v>
      </c>
      <c r="N112" s="19">
        <f t="shared" si="14"/>
        <v>7040</v>
      </c>
      <c r="O112" s="20">
        <v>0.65</v>
      </c>
      <c r="P112" s="19">
        <f t="shared" si="15"/>
        <v>9152</v>
      </c>
      <c r="Q112" s="20">
        <v>0.75</v>
      </c>
      <c r="R112" s="19">
        <f t="shared" si="16"/>
        <v>10560</v>
      </c>
      <c r="S112" s="20">
        <v>0.75</v>
      </c>
      <c r="T112" s="19">
        <f t="shared" si="17"/>
        <v>10560</v>
      </c>
      <c r="U112" s="17">
        <f t="shared" si="18"/>
        <v>0.74</v>
      </c>
      <c r="V112" s="18">
        <f t="shared" si="19"/>
        <v>10419.2</v>
      </c>
    </row>
    <row r="113" spans="1:22" ht="12.75" customHeight="1">
      <c r="A113" s="4">
        <v>96</v>
      </c>
      <c r="B113" s="3" t="s">
        <v>82</v>
      </c>
      <c r="C113" s="4" t="s">
        <v>19</v>
      </c>
      <c r="D113" s="24">
        <v>3.2</v>
      </c>
      <c r="E113" s="28">
        <v>1800</v>
      </c>
      <c r="F113" s="19">
        <f t="shared" si="10"/>
        <v>5760</v>
      </c>
      <c r="G113" s="20">
        <v>1000</v>
      </c>
      <c r="H113" s="19">
        <f t="shared" si="11"/>
        <v>3200</v>
      </c>
      <c r="I113" s="20">
        <v>1050</v>
      </c>
      <c r="J113" s="19">
        <f t="shared" si="12"/>
        <v>3360</v>
      </c>
      <c r="K113" s="20">
        <v>1250</v>
      </c>
      <c r="L113" s="19">
        <f t="shared" si="13"/>
        <v>4000</v>
      </c>
      <c r="M113" s="20">
        <v>1700</v>
      </c>
      <c r="N113" s="19">
        <f t="shared" si="14"/>
        <v>5440</v>
      </c>
      <c r="O113" s="20">
        <v>1885</v>
      </c>
      <c r="P113" s="19">
        <f t="shared" si="15"/>
        <v>6032</v>
      </c>
      <c r="Q113" s="20">
        <v>1000</v>
      </c>
      <c r="R113" s="19">
        <f t="shared" si="16"/>
        <v>3200</v>
      </c>
      <c r="S113" s="20">
        <v>1000</v>
      </c>
      <c r="T113" s="19">
        <f t="shared" si="17"/>
        <v>3200</v>
      </c>
      <c r="U113" s="17">
        <f t="shared" si="18"/>
        <v>1314.17</v>
      </c>
      <c r="V113" s="18">
        <f t="shared" si="19"/>
        <v>4205.34</v>
      </c>
    </row>
    <row r="114" spans="1:22" ht="12.75" customHeight="1">
      <c r="A114" s="4">
        <v>97</v>
      </c>
      <c r="B114" s="3" t="s">
        <v>83</v>
      </c>
      <c r="C114" s="4" t="s">
        <v>17</v>
      </c>
      <c r="D114" s="23">
        <v>800</v>
      </c>
      <c r="E114" s="28">
        <v>3</v>
      </c>
      <c r="F114" s="19">
        <f t="shared" si="10"/>
        <v>2400</v>
      </c>
      <c r="G114" s="20">
        <v>1.75</v>
      </c>
      <c r="H114" s="19">
        <f t="shared" si="11"/>
        <v>1400</v>
      </c>
      <c r="I114" s="20">
        <v>1.6</v>
      </c>
      <c r="J114" s="19">
        <f t="shared" si="12"/>
        <v>1280</v>
      </c>
      <c r="K114" s="20">
        <v>2</v>
      </c>
      <c r="L114" s="19">
        <f t="shared" si="13"/>
        <v>1600</v>
      </c>
      <c r="M114" s="20">
        <v>1.5</v>
      </c>
      <c r="N114" s="19">
        <f t="shared" si="14"/>
        <v>1200</v>
      </c>
      <c r="O114" s="20">
        <v>1.4</v>
      </c>
      <c r="P114" s="19">
        <f t="shared" si="15"/>
        <v>1120</v>
      </c>
      <c r="Q114" s="20">
        <v>1.05</v>
      </c>
      <c r="R114" s="19">
        <f t="shared" si="16"/>
        <v>840</v>
      </c>
      <c r="S114" s="20">
        <v>1.05</v>
      </c>
      <c r="T114" s="19">
        <f t="shared" si="17"/>
        <v>840</v>
      </c>
      <c r="U114" s="17">
        <f t="shared" si="18"/>
        <v>1.55</v>
      </c>
      <c r="V114" s="18">
        <f t="shared" si="19"/>
        <v>1240</v>
      </c>
    </row>
    <row r="115" spans="1:22" ht="12.75" customHeight="1">
      <c r="A115" s="4">
        <v>98</v>
      </c>
      <c r="B115" s="3" t="s">
        <v>21</v>
      </c>
      <c r="C115" s="4" t="s">
        <v>32</v>
      </c>
      <c r="D115" s="23">
        <v>100</v>
      </c>
      <c r="E115" s="28">
        <v>50</v>
      </c>
      <c r="F115" s="19">
        <f t="shared" si="10"/>
        <v>5000</v>
      </c>
      <c r="G115" s="20">
        <v>25</v>
      </c>
      <c r="H115" s="19">
        <f t="shared" si="11"/>
        <v>2500</v>
      </c>
      <c r="I115" s="20">
        <v>21</v>
      </c>
      <c r="J115" s="19">
        <f t="shared" si="12"/>
        <v>2100</v>
      </c>
      <c r="K115" s="20">
        <v>50</v>
      </c>
      <c r="L115" s="19">
        <f t="shared" si="13"/>
        <v>5000</v>
      </c>
      <c r="M115" s="20">
        <v>30</v>
      </c>
      <c r="N115" s="19">
        <f t="shared" si="14"/>
        <v>3000</v>
      </c>
      <c r="O115" s="20">
        <v>5.25</v>
      </c>
      <c r="P115" s="19">
        <f t="shared" si="15"/>
        <v>525</v>
      </c>
      <c r="Q115" s="20">
        <v>34.25</v>
      </c>
      <c r="R115" s="19">
        <f t="shared" si="16"/>
        <v>3425</v>
      </c>
      <c r="S115" s="20">
        <v>47</v>
      </c>
      <c r="T115" s="19">
        <f t="shared" si="17"/>
        <v>4700</v>
      </c>
      <c r="U115" s="17">
        <f t="shared" si="18"/>
        <v>27.58</v>
      </c>
      <c r="V115" s="18">
        <f t="shared" si="19"/>
        <v>2758</v>
      </c>
    </row>
    <row r="116" spans="1:22" ht="12.75" customHeight="1">
      <c r="A116" s="4">
        <v>99</v>
      </c>
      <c r="B116" s="3" t="s">
        <v>84</v>
      </c>
      <c r="C116" s="4" t="s">
        <v>6</v>
      </c>
      <c r="D116" s="23">
        <v>12</v>
      </c>
      <c r="E116" s="28">
        <v>400</v>
      </c>
      <c r="F116" s="19">
        <f t="shared" si="10"/>
        <v>4800</v>
      </c>
      <c r="G116" s="20">
        <v>250</v>
      </c>
      <c r="H116" s="19">
        <f t="shared" si="11"/>
        <v>3000</v>
      </c>
      <c r="I116" s="20">
        <v>105</v>
      </c>
      <c r="J116" s="19">
        <f t="shared" si="12"/>
        <v>1260</v>
      </c>
      <c r="K116" s="20">
        <v>750</v>
      </c>
      <c r="L116" s="19">
        <f t="shared" si="13"/>
        <v>9000</v>
      </c>
      <c r="M116" s="20">
        <v>35</v>
      </c>
      <c r="N116" s="19">
        <f t="shared" si="14"/>
        <v>420</v>
      </c>
      <c r="O116" s="20">
        <v>330</v>
      </c>
      <c r="P116" s="19">
        <f t="shared" si="15"/>
        <v>3960</v>
      </c>
      <c r="Q116" s="20">
        <v>301.85</v>
      </c>
      <c r="R116" s="19">
        <f t="shared" si="16"/>
        <v>3622.2000000000003</v>
      </c>
      <c r="S116" s="20">
        <v>450</v>
      </c>
      <c r="T116" s="19">
        <f t="shared" si="17"/>
        <v>5400</v>
      </c>
      <c r="U116" s="17">
        <f t="shared" si="18"/>
        <v>295.31</v>
      </c>
      <c r="V116" s="18">
        <f t="shared" si="19"/>
        <v>3543.72</v>
      </c>
    </row>
    <row r="117" spans="1:22" ht="12.75" customHeight="1">
      <c r="A117" s="4">
        <v>100</v>
      </c>
      <c r="B117" s="3" t="s">
        <v>85</v>
      </c>
      <c r="C117" s="4" t="s">
        <v>17</v>
      </c>
      <c r="D117" s="23">
        <v>1250</v>
      </c>
      <c r="E117" s="28">
        <v>50</v>
      </c>
      <c r="F117" s="19">
        <f t="shared" si="10"/>
        <v>62500</v>
      </c>
      <c r="G117" s="20">
        <v>2.55</v>
      </c>
      <c r="H117" s="19">
        <f t="shared" si="11"/>
        <v>3187.5</v>
      </c>
      <c r="I117" s="20">
        <v>4.2</v>
      </c>
      <c r="J117" s="19">
        <f t="shared" si="12"/>
        <v>5250</v>
      </c>
      <c r="K117" s="20">
        <v>3</v>
      </c>
      <c r="L117" s="19">
        <f t="shared" si="13"/>
        <v>3750</v>
      </c>
      <c r="M117" s="20">
        <v>4</v>
      </c>
      <c r="N117" s="19">
        <f t="shared" si="14"/>
        <v>5000</v>
      </c>
      <c r="O117" s="20">
        <v>3.85</v>
      </c>
      <c r="P117" s="19">
        <f t="shared" si="15"/>
        <v>4812.5</v>
      </c>
      <c r="Q117" s="20">
        <v>2.25</v>
      </c>
      <c r="R117" s="19">
        <f t="shared" si="16"/>
        <v>2812.5</v>
      </c>
      <c r="S117" s="20">
        <v>2.25</v>
      </c>
      <c r="T117" s="19">
        <f t="shared" si="17"/>
        <v>2812.5</v>
      </c>
      <c r="U117" s="17">
        <f t="shared" si="18"/>
        <v>3.31</v>
      </c>
      <c r="V117" s="18">
        <f t="shared" si="19"/>
        <v>4137.5</v>
      </c>
    </row>
    <row r="118" spans="1:22" ht="12.75" customHeight="1">
      <c r="A118" s="4">
        <v>101</v>
      </c>
      <c r="B118" s="3" t="s">
        <v>86</v>
      </c>
      <c r="C118" s="4" t="s">
        <v>6</v>
      </c>
      <c r="D118" s="23">
        <v>100</v>
      </c>
      <c r="E118" s="28">
        <v>70</v>
      </c>
      <c r="F118" s="19">
        <f t="shared" si="10"/>
        <v>7000</v>
      </c>
      <c r="G118" s="20">
        <v>92</v>
      </c>
      <c r="H118" s="19">
        <f t="shared" si="11"/>
        <v>9200</v>
      </c>
      <c r="I118" s="20">
        <v>76</v>
      </c>
      <c r="J118" s="19">
        <f t="shared" si="12"/>
        <v>7600</v>
      </c>
      <c r="K118" s="20">
        <v>100</v>
      </c>
      <c r="L118" s="19">
        <f t="shared" si="13"/>
        <v>10000</v>
      </c>
      <c r="M118" s="20">
        <v>80</v>
      </c>
      <c r="N118" s="19">
        <f t="shared" si="14"/>
        <v>8000</v>
      </c>
      <c r="O118" s="20">
        <v>40.5</v>
      </c>
      <c r="P118" s="19">
        <f t="shared" si="15"/>
        <v>4050</v>
      </c>
      <c r="Q118" s="20">
        <v>47.5</v>
      </c>
      <c r="R118" s="19">
        <f t="shared" si="16"/>
        <v>4750</v>
      </c>
      <c r="S118" s="20">
        <v>47.5</v>
      </c>
      <c r="T118" s="19">
        <f t="shared" si="17"/>
        <v>4750</v>
      </c>
      <c r="U118" s="17">
        <f t="shared" si="18"/>
        <v>72.67</v>
      </c>
      <c r="V118" s="18">
        <f t="shared" si="19"/>
        <v>7267</v>
      </c>
    </row>
    <row r="119" spans="1:22" ht="12.75" customHeight="1">
      <c r="A119" s="4" t="s">
        <v>68</v>
      </c>
      <c r="B119" s="3"/>
      <c r="C119" s="4"/>
      <c r="D119" s="23"/>
      <c r="E119" s="28"/>
      <c r="F119" s="19" t="str">
        <f t="shared" si="10"/>
        <v/>
      </c>
      <c r="G119" s="20"/>
      <c r="H119" s="19" t="str">
        <f t="shared" si="11"/>
        <v/>
      </c>
      <c r="I119" s="20"/>
      <c r="J119" s="19" t="str">
        <f t="shared" si="12"/>
        <v/>
      </c>
      <c r="K119" s="20"/>
      <c r="L119" s="19" t="str">
        <f t="shared" si="13"/>
        <v/>
      </c>
      <c r="M119" s="20"/>
      <c r="N119" s="19" t="str">
        <f t="shared" si="14"/>
        <v/>
      </c>
      <c r="O119" s="20"/>
      <c r="P119" s="19" t="str">
        <f t="shared" si="15"/>
        <v/>
      </c>
      <c r="Q119" s="20"/>
      <c r="R119" s="19" t="str">
        <f t="shared" si="16"/>
        <v/>
      </c>
      <c r="S119" s="20"/>
      <c r="T119" s="19" t="str">
        <f t="shared" si="17"/>
        <v/>
      </c>
      <c r="U119" s="17" t="str">
        <f t="shared" si="18"/>
        <v/>
      </c>
      <c r="V119" s="18" t="str">
        <f t="shared" si="19"/>
        <v/>
      </c>
    </row>
    <row r="120" spans="1:22" ht="12.75" customHeight="1">
      <c r="A120" s="4">
        <v>102</v>
      </c>
      <c r="B120" s="3" t="s">
        <v>44</v>
      </c>
      <c r="C120" s="4" t="s">
        <v>18</v>
      </c>
      <c r="D120" s="23">
        <v>359</v>
      </c>
      <c r="E120" s="28">
        <v>20</v>
      </c>
      <c r="F120" s="19">
        <f t="shared" si="10"/>
        <v>7180</v>
      </c>
      <c r="G120" s="20">
        <v>17.5</v>
      </c>
      <c r="H120" s="19">
        <f t="shared" si="11"/>
        <v>6282.5</v>
      </c>
      <c r="I120" s="20">
        <v>17.85</v>
      </c>
      <c r="J120" s="19">
        <f t="shared" si="12"/>
        <v>6408.150000000001</v>
      </c>
      <c r="K120" s="20">
        <v>20</v>
      </c>
      <c r="L120" s="19">
        <f t="shared" si="13"/>
        <v>7180</v>
      </c>
      <c r="M120" s="20">
        <v>21</v>
      </c>
      <c r="N120" s="19">
        <f t="shared" si="14"/>
        <v>7539</v>
      </c>
      <c r="O120" s="20">
        <v>17.2</v>
      </c>
      <c r="P120" s="19">
        <f t="shared" si="15"/>
        <v>6174.8</v>
      </c>
      <c r="Q120" s="20">
        <v>17</v>
      </c>
      <c r="R120" s="19">
        <f t="shared" si="16"/>
        <v>6103</v>
      </c>
      <c r="S120" s="20">
        <v>20</v>
      </c>
      <c r="T120" s="19">
        <f t="shared" si="17"/>
        <v>7180</v>
      </c>
      <c r="U120" s="17">
        <f t="shared" si="18"/>
        <v>18.43</v>
      </c>
      <c r="V120" s="18">
        <f t="shared" si="19"/>
        <v>6616.37</v>
      </c>
    </row>
    <row r="121" spans="1:22" ht="12.75" customHeight="1">
      <c r="A121" s="4">
        <v>103</v>
      </c>
      <c r="B121" s="3" t="s">
        <v>45</v>
      </c>
      <c r="C121" s="4" t="s">
        <v>17</v>
      </c>
      <c r="D121" s="23">
        <v>357</v>
      </c>
      <c r="E121" s="28">
        <v>5</v>
      </c>
      <c r="F121" s="19">
        <f t="shared" si="10"/>
        <v>1785</v>
      </c>
      <c r="G121" s="20">
        <v>6.15</v>
      </c>
      <c r="H121" s="19">
        <f t="shared" si="11"/>
        <v>2195.55</v>
      </c>
      <c r="I121" s="20">
        <v>6.3</v>
      </c>
      <c r="J121" s="19">
        <f t="shared" si="12"/>
        <v>2249.1</v>
      </c>
      <c r="K121" s="20">
        <v>6.5</v>
      </c>
      <c r="L121" s="19">
        <f t="shared" si="13"/>
        <v>2320.5</v>
      </c>
      <c r="M121" s="20">
        <v>9</v>
      </c>
      <c r="N121" s="19">
        <f t="shared" si="14"/>
        <v>3213</v>
      </c>
      <c r="O121" s="20">
        <v>6.1</v>
      </c>
      <c r="P121" s="19">
        <f t="shared" si="15"/>
        <v>2177.7</v>
      </c>
      <c r="Q121" s="20">
        <v>6</v>
      </c>
      <c r="R121" s="19">
        <f t="shared" si="16"/>
        <v>2142</v>
      </c>
      <c r="S121" s="20">
        <v>6.5</v>
      </c>
      <c r="T121" s="19">
        <f t="shared" si="17"/>
        <v>2320.5</v>
      </c>
      <c r="U121" s="17">
        <f t="shared" si="18"/>
        <v>6.68</v>
      </c>
      <c r="V121" s="18">
        <f t="shared" si="19"/>
        <v>2384.76</v>
      </c>
    </row>
    <row r="122" spans="1:22" ht="12.75" customHeight="1">
      <c r="A122" s="4">
        <v>104</v>
      </c>
      <c r="B122" s="3" t="s">
        <v>46</v>
      </c>
      <c r="C122" s="4" t="s">
        <v>17</v>
      </c>
      <c r="D122" s="23">
        <v>111</v>
      </c>
      <c r="E122" s="28">
        <v>6</v>
      </c>
      <c r="F122" s="19">
        <f t="shared" si="10"/>
        <v>666</v>
      </c>
      <c r="G122" s="20">
        <v>7.2</v>
      </c>
      <c r="H122" s="19">
        <f t="shared" si="11"/>
        <v>799.2</v>
      </c>
      <c r="I122" s="20">
        <v>7.35</v>
      </c>
      <c r="J122" s="19">
        <f t="shared" si="12"/>
        <v>815.8499999999999</v>
      </c>
      <c r="K122" s="20">
        <v>10</v>
      </c>
      <c r="L122" s="19">
        <f t="shared" si="13"/>
        <v>1110</v>
      </c>
      <c r="M122" s="20">
        <v>11</v>
      </c>
      <c r="N122" s="19">
        <f t="shared" si="14"/>
        <v>1221</v>
      </c>
      <c r="O122" s="20">
        <v>7.1</v>
      </c>
      <c r="P122" s="19">
        <f t="shared" si="15"/>
        <v>788.0999999999999</v>
      </c>
      <c r="Q122" s="20">
        <v>7</v>
      </c>
      <c r="R122" s="19">
        <f t="shared" si="16"/>
        <v>777</v>
      </c>
      <c r="S122" s="20">
        <v>10</v>
      </c>
      <c r="T122" s="19">
        <f t="shared" si="17"/>
        <v>1110</v>
      </c>
      <c r="U122" s="17">
        <f t="shared" si="18"/>
        <v>8.28</v>
      </c>
      <c r="V122" s="18">
        <f t="shared" si="19"/>
        <v>919.08</v>
      </c>
    </row>
    <row r="123" spans="1:22" ht="12.75" customHeight="1">
      <c r="A123" s="4">
        <v>105</v>
      </c>
      <c r="B123" s="3" t="s">
        <v>47</v>
      </c>
      <c r="C123" s="4" t="s">
        <v>17</v>
      </c>
      <c r="D123" s="23">
        <v>56</v>
      </c>
      <c r="E123" s="28">
        <v>8</v>
      </c>
      <c r="F123" s="19">
        <f t="shared" si="10"/>
        <v>448</v>
      </c>
      <c r="G123" s="20">
        <v>8.2</v>
      </c>
      <c r="H123" s="19">
        <f t="shared" si="11"/>
        <v>459.19999999999993</v>
      </c>
      <c r="I123" s="20">
        <v>8.4</v>
      </c>
      <c r="J123" s="19">
        <f t="shared" si="12"/>
        <v>470.40000000000003</v>
      </c>
      <c r="K123" s="20">
        <v>8</v>
      </c>
      <c r="L123" s="19">
        <f t="shared" si="13"/>
        <v>448</v>
      </c>
      <c r="M123" s="20">
        <v>16</v>
      </c>
      <c r="N123" s="19">
        <f t="shared" si="14"/>
        <v>896</v>
      </c>
      <c r="O123" s="20">
        <v>8.1</v>
      </c>
      <c r="P123" s="19">
        <f t="shared" si="15"/>
        <v>453.59999999999997</v>
      </c>
      <c r="Q123" s="20">
        <v>8</v>
      </c>
      <c r="R123" s="19">
        <f t="shared" si="16"/>
        <v>448</v>
      </c>
      <c r="S123" s="20">
        <v>8</v>
      </c>
      <c r="T123" s="19">
        <f t="shared" si="17"/>
        <v>448</v>
      </c>
      <c r="U123" s="17">
        <f t="shared" si="18"/>
        <v>9.45</v>
      </c>
      <c r="V123" s="18">
        <f t="shared" si="19"/>
        <v>529.2</v>
      </c>
    </row>
    <row r="124" spans="1:22" ht="12.75" customHeight="1">
      <c r="A124" s="4">
        <v>106</v>
      </c>
      <c r="B124" s="3" t="s">
        <v>141</v>
      </c>
      <c r="C124" s="4" t="s">
        <v>17</v>
      </c>
      <c r="D124" s="23">
        <v>32</v>
      </c>
      <c r="E124" s="28">
        <v>8</v>
      </c>
      <c r="F124" s="19">
        <f t="shared" si="10"/>
        <v>256</v>
      </c>
      <c r="G124" s="20">
        <v>10.25</v>
      </c>
      <c r="H124" s="19">
        <f t="shared" si="11"/>
        <v>328</v>
      </c>
      <c r="I124" s="20">
        <v>10.5</v>
      </c>
      <c r="J124" s="19">
        <f t="shared" si="12"/>
        <v>336</v>
      </c>
      <c r="K124" s="20">
        <v>10</v>
      </c>
      <c r="L124" s="19">
        <f t="shared" si="13"/>
        <v>320</v>
      </c>
      <c r="M124" s="20">
        <v>21</v>
      </c>
      <c r="N124" s="19">
        <f t="shared" si="14"/>
        <v>672</v>
      </c>
      <c r="O124" s="20">
        <v>10.1</v>
      </c>
      <c r="P124" s="19">
        <f t="shared" si="15"/>
        <v>323.2</v>
      </c>
      <c r="Q124" s="20">
        <v>10</v>
      </c>
      <c r="R124" s="19">
        <f t="shared" si="16"/>
        <v>320</v>
      </c>
      <c r="S124" s="20">
        <v>10</v>
      </c>
      <c r="T124" s="19">
        <f t="shared" si="17"/>
        <v>320</v>
      </c>
      <c r="U124" s="17">
        <f t="shared" si="18"/>
        <v>11.98</v>
      </c>
      <c r="V124" s="18">
        <f t="shared" si="19"/>
        <v>383.36</v>
      </c>
    </row>
    <row r="125" spans="1:22" ht="12.75" customHeight="1">
      <c r="A125" s="4">
        <v>107</v>
      </c>
      <c r="B125" s="3" t="s">
        <v>142</v>
      </c>
      <c r="C125" s="4" t="s">
        <v>17</v>
      </c>
      <c r="D125" s="23">
        <v>9</v>
      </c>
      <c r="E125" s="28">
        <v>10</v>
      </c>
      <c r="F125" s="19">
        <f t="shared" si="10"/>
        <v>90</v>
      </c>
      <c r="G125" s="20">
        <v>15.4</v>
      </c>
      <c r="H125" s="19">
        <f t="shared" si="11"/>
        <v>138.6</v>
      </c>
      <c r="I125" s="20">
        <v>15.75</v>
      </c>
      <c r="J125" s="19">
        <f t="shared" si="12"/>
        <v>141.75</v>
      </c>
      <c r="K125" s="20">
        <v>30</v>
      </c>
      <c r="L125" s="19">
        <f t="shared" si="13"/>
        <v>270</v>
      </c>
      <c r="M125" s="20">
        <v>26</v>
      </c>
      <c r="N125" s="19">
        <f t="shared" si="14"/>
        <v>234</v>
      </c>
      <c r="O125" s="20">
        <v>15.2</v>
      </c>
      <c r="P125" s="19">
        <f t="shared" si="15"/>
        <v>136.79999999999998</v>
      </c>
      <c r="Q125" s="20">
        <v>15</v>
      </c>
      <c r="R125" s="19">
        <f t="shared" si="16"/>
        <v>135</v>
      </c>
      <c r="S125" s="20">
        <v>30</v>
      </c>
      <c r="T125" s="19">
        <f t="shared" si="17"/>
        <v>270</v>
      </c>
      <c r="U125" s="17">
        <f t="shared" si="18"/>
        <v>19.56</v>
      </c>
      <c r="V125" s="18">
        <f t="shared" si="19"/>
        <v>176.04</v>
      </c>
    </row>
    <row r="126" spans="1:22" ht="12.75" customHeight="1">
      <c r="A126" s="4" t="s">
        <v>68</v>
      </c>
      <c r="B126" s="3"/>
      <c r="C126" s="4"/>
      <c r="D126" s="23"/>
      <c r="E126" s="28"/>
      <c r="F126" s="19" t="str">
        <f t="shared" si="10"/>
        <v/>
      </c>
      <c r="G126" s="20"/>
      <c r="H126" s="19" t="str">
        <f t="shared" si="11"/>
        <v/>
      </c>
      <c r="I126" s="20"/>
      <c r="J126" s="19" t="str">
        <f t="shared" si="12"/>
        <v/>
      </c>
      <c r="K126" s="20"/>
      <c r="L126" s="19" t="str">
        <f t="shared" si="13"/>
        <v/>
      </c>
      <c r="M126" s="20"/>
      <c r="N126" s="19" t="str">
        <f t="shared" si="14"/>
        <v/>
      </c>
      <c r="O126" s="20"/>
      <c r="P126" s="19" t="str">
        <f t="shared" si="15"/>
        <v/>
      </c>
      <c r="Q126" s="20"/>
      <c r="R126" s="19" t="str">
        <f t="shared" si="16"/>
        <v/>
      </c>
      <c r="S126" s="20"/>
      <c r="T126" s="19" t="str">
        <f t="shared" si="17"/>
        <v/>
      </c>
      <c r="U126" s="17" t="str">
        <f t="shared" si="18"/>
        <v/>
      </c>
      <c r="V126" s="18" t="str">
        <f t="shared" si="19"/>
        <v/>
      </c>
    </row>
    <row r="127" spans="1:22" ht="12.75" customHeight="1">
      <c r="A127" s="4">
        <v>108</v>
      </c>
      <c r="B127" s="3" t="s">
        <v>57</v>
      </c>
      <c r="C127" s="4" t="s">
        <v>4</v>
      </c>
      <c r="D127" s="23">
        <v>1</v>
      </c>
      <c r="E127" s="28">
        <v>9000</v>
      </c>
      <c r="F127" s="19">
        <f t="shared" si="10"/>
        <v>9000</v>
      </c>
      <c r="G127" s="20">
        <v>2500</v>
      </c>
      <c r="H127" s="19">
        <f t="shared" si="11"/>
        <v>2500</v>
      </c>
      <c r="I127" s="20">
        <v>1050</v>
      </c>
      <c r="J127" s="19">
        <f t="shared" si="12"/>
        <v>1050</v>
      </c>
      <c r="K127" s="20">
        <v>7500</v>
      </c>
      <c r="L127" s="19">
        <f t="shared" si="13"/>
        <v>7500</v>
      </c>
      <c r="M127" s="20">
        <v>5000</v>
      </c>
      <c r="N127" s="19">
        <f t="shared" si="14"/>
        <v>5000</v>
      </c>
      <c r="O127" s="20">
        <v>2960</v>
      </c>
      <c r="P127" s="19">
        <f t="shared" si="15"/>
        <v>2960</v>
      </c>
      <c r="Q127" s="20">
        <v>5565</v>
      </c>
      <c r="R127" s="19">
        <f t="shared" si="16"/>
        <v>5565</v>
      </c>
      <c r="S127" s="20">
        <v>2000</v>
      </c>
      <c r="T127" s="19">
        <f t="shared" si="17"/>
        <v>2000</v>
      </c>
      <c r="U127" s="17">
        <f t="shared" si="18"/>
        <v>4095.83</v>
      </c>
      <c r="V127" s="18">
        <f t="shared" si="19"/>
        <v>4095.83</v>
      </c>
    </row>
    <row r="128" spans="1:22" ht="12.75" customHeight="1">
      <c r="A128" s="4">
        <v>109</v>
      </c>
      <c r="B128" s="21" t="s">
        <v>51</v>
      </c>
      <c r="C128" s="26" t="s">
        <v>17</v>
      </c>
      <c r="D128" s="23">
        <v>5925</v>
      </c>
      <c r="E128" s="28">
        <v>1</v>
      </c>
      <c r="F128" s="19">
        <f t="shared" si="10"/>
        <v>5925</v>
      </c>
      <c r="G128" s="20">
        <v>0.62</v>
      </c>
      <c r="H128" s="19">
        <f t="shared" si="11"/>
        <v>3673.5</v>
      </c>
      <c r="I128" s="20">
        <v>0.65</v>
      </c>
      <c r="J128" s="19">
        <f t="shared" si="12"/>
        <v>3851.25</v>
      </c>
      <c r="K128" s="20">
        <v>0.75</v>
      </c>
      <c r="L128" s="19">
        <f t="shared" si="13"/>
        <v>4443.75</v>
      </c>
      <c r="M128" s="20">
        <v>0.7</v>
      </c>
      <c r="N128" s="19">
        <f t="shared" si="14"/>
        <v>4147.5</v>
      </c>
      <c r="O128" s="20">
        <v>0.65</v>
      </c>
      <c r="P128" s="19">
        <f t="shared" si="15"/>
        <v>3851.25</v>
      </c>
      <c r="Q128" s="20">
        <v>0.61</v>
      </c>
      <c r="R128" s="19">
        <f t="shared" si="16"/>
        <v>3614.25</v>
      </c>
      <c r="S128" s="20">
        <v>0.75</v>
      </c>
      <c r="T128" s="19">
        <f t="shared" si="17"/>
        <v>4443.75</v>
      </c>
      <c r="U128" s="17">
        <f t="shared" si="18"/>
        <v>0.66</v>
      </c>
      <c r="V128" s="18">
        <f t="shared" si="19"/>
        <v>3910.5</v>
      </c>
    </row>
    <row r="129" spans="1:22" ht="12.75" customHeight="1">
      <c r="A129" s="4">
        <v>110</v>
      </c>
      <c r="B129" s="21" t="s">
        <v>53</v>
      </c>
      <c r="C129" s="26" t="s">
        <v>17</v>
      </c>
      <c r="D129" s="23">
        <v>154</v>
      </c>
      <c r="E129" s="28">
        <v>1</v>
      </c>
      <c r="F129" s="19">
        <f t="shared" si="10"/>
        <v>154</v>
      </c>
      <c r="G129" s="20">
        <v>1.55</v>
      </c>
      <c r="H129" s="19">
        <f t="shared" si="11"/>
        <v>238.70000000000002</v>
      </c>
      <c r="I129" s="20">
        <v>1.6</v>
      </c>
      <c r="J129" s="19">
        <f t="shared" si="12"/>
        <v>246.4</v>
      </c>
      <c r="K129" s="20">
        <v>0.75</v>
      </c>
      <c r="L129" s="19">
        <f t="shared" si="13"/>
        <v>115.5</v>
      </c>
      <c r="M129" s="20">
        <v>2.1</v>
      </c>
      <c r="N129" s="19">
        <f t="shared" si="14"/>
        <v>323.40000000000003</v>
      </c>
      <c r="O129" s="20">
        <v>1.55</v>
      </c>
      <c r="P129" s="19">
        <f t="shared" si="15"/>
        <v>238.70000000000002</v>
      </c>
      <c r="Q129" s="20">
        <v>1.5</v>
      </c>
      <c r="R129" s="19">
        <f t="shared" si="16"/>
        <v>231</v>
      </c>
      <c r="S129" s="20">
        <v>0.75</v>
      </c>
      <c r="T129" s="19">
        <f t="shared" si="17"/>
        <v>115.5</v>
      </c>
      <c r="U129" s="17">
        <f t="shared" si="18"/>
        <v>1.51</v>
      </c>
      <c r="V129" s="18">
        <f t="shared" si="19"/>
        <v>232.54</v>
      </c>
    </row>
    <row r="130" spans="1:22" ht="12.75" customHeight="1">
      <c r="A130" s="4">
        <v>111</v>
      </c>
      <c r="B130" s="21" t="s">
        <v>52</v>
      </c>
      <c r="C130" s="26" t="s">
        <v>17</v>
      </c>
      <c r="D130" s="23">
        <v>1488</v>
      </c>
      <c r="E130" s="28">
        <v>1</v>
      </c>
      <c r="F130" s="19">
        <f t="shared" si="10"/>
        <v>1488</v>
      </c>
      <c r="G130" s="20">
        <v>0.8</v>
      </c>
      <c r="H130" s="19">
        <f t="shared" si="11"/>
        <v>1190.4</v>
      </c>
      <c r="I130" s="20">
        <v>0.85</v>
      </c>
      <c r="J130" s="19">
        <f t="shared" si="12"/>
        <v>1264.8</v>
      </c>
      <c r="K130" s="20">
        <v>1.5</v>
      </c>
      <c r="L130" s="19">
        <f t="shared" si="13"/>
        <v>2232</v>
      </c>
      <c r="M130" s="20">
        <v>1.7</v>
      </c>
      <c r="N130" s="19">
        <f t="shared" si="14"/>
        <v>2529.6</v>
      </c>
      <c r="O130" s="20">
        <v>0.8</v>
      </c>
      <c r="P130" s="19">
        <f t="shared" si="15"/>
        <v>1190.4</v>
      </c>
      <c r="Q130" s="20">
        <v>0.78</v>
      </c>
      <c r="R130" s="19">
        <f t="shared" si="16"/>
        <v>1160.64</v>
      </c>
      <c r="S130" s="20">
        <v>1.5</v>
      </c>
      <c r="T130" s="19">
        <f t="shared" si="17"/>
        <v>2232</v>
      </c>
      <c r="U130" s="17">
        <f t="shared" si="18"/>
        <v>1.07</v>
      </c>
      <c r="V130" s="18">
        <f t="shared" si="19"/>
        <v>1592.16</v>
      </c>
    </row>
    <row r="131" spans="1:22" ht="12.75" customHeight="1">
      <c r="A131" s="4">
        <v>112</v>
      </c>
      <c r="B131" s="21" t="s">
        <v>143</v>
      </c>
      <c r="C131" s="22" t="s">
        <v>17</v>
      </c>
      <c r="D131" s="23">
        <v>231</v>
      </c>
      <c r="E131" s="28">
        <v>2</v>
      </c>
      <c r="F131" s="19">
        <f t="shared" si="10"/>
        <v>462</v>
      </c>
      <c r="G131" s="20">
        <v>0.87</v>
      </c>
      <c r="H131" s="19">
        <f t="shared" si="11"/>
        <v>200.97</v>
      </c>
      <c r="I131" s="20">
        <v>0.9</v>
      </c>
      <c r="J131" s="19">
        <f t="shared" si="12"/>
        <v>207.9</v>
      </c>
      <c r="K131" s="20">
        <v>2.75</v>
      </c>
      <c r="L131" s="19">
        <f t="shared" si="13"/>
        <v>635.25</v>
      </c>
      <c r="M131" s="20">
        <v>3.2</v>
      </c>
      <c r="N131" s="19">
        <f t="shared" si="14"/>
        <v>739.2</v>
      </c>
      <c r="O131" s="20">
        <v>0.85</v>
      </c>
      <c r="P131" s="19">
        <f t="shared" si="15"/>
        <v>196.35</v>
      </c>
      <c r="Q131" s="20">
        <v>0.85</v>
      </c>
      <c r="R131" s="19">
        <f t="shared" si="16"/>
        <v>196.35</v>
      </c>
      <c r="S131" s="20">
        <v>2.75</v>
      </c>
      <c r="T131" s="19">
        <f t="shared" si="17"/>
        <v>635.25</v>
      </c>
      <c r="U131" s="17">
        <f t="shared" si="18"/>
        <v>1.57</v>
      </c>
      <c r="V131" s="18">
        <f t="shared" si="19"/>
        <v>362.67</v>
      </c>
    </row>
    <row r="132" spans="1:22" ht="12.75" customHeight="1">
      <c r="A132" s="4">
        <v>113</v>
      </c>
      <c r="B132" s="21" t="s">
        <v>54</v>
      </c>
      <c r="C132" s="26" t="s">
        <v>17</v>
      </c>
      <c r="D132" s="23">
        <v>124</v>
      </c>
      <c r="E132" s="28">
        <v>3</v>
      </c>
      <c r="F132" s="19">
        <f t="shared" si="10"/>
        <v>372</v>
      </c>
      <c r="G132" s="20">
        <v>2.7</v>
      </c>
      <c r="H132" s="19">
        <f t="shared" si="11"/>
        <v>334.8</v>
      </c>
      <c r="I132" s="20">
        <v>2.8</v>
      </c>
      <c r="J132" s="19">
        <f t="shared" si="12"/>
        <v>347.2</v>
      </c>
      <c r="K132" s="20">
        <v>5</v>
      </c>
      <c r="L132" s="19">
        <f t="shared" si="13"/>
        <v>620</v>
      </c>
      <c r="M132" s="20">
        <v>8.5</v>
      </c>
      <c r="N132" s="19">
        <f t="shared" si="14"/>
        <v>1054</v>
      </c>
      <c r="O132" s="20">
        <v>2.7</v>
      </c>
      <c r="P132" s="19">
        <f t="shared" si="15"/>
        <v>334.8</v>
      </c>
      <c r="Q132" s="20">
        <v>2.65</v>
      </c>
      <c r="R132" s="19">
        <f t="shared" si="16"/>
        <v>328.59999999999997</v>
      </c>
      <c r="S132" s="20">
        <v>5</v>
      </c>
      <c r="T132" s="19">
        <f t="shared" si="17"/>
        <v>620</v>
      </c>
      <c r="U132" s="17">
        <f t="shared" si="18"/>
        <v>4.06</v>
      </c>
      <c r="V132" s="18">
        <f t="shared" si="19"/>
        <v>503.44</v>
      </c>
    </row>
    <row r="133" spans="1:22" ht="12" customHeight="1">
      <c r="A133" s="4">
        <v>114</v>
      </c>
      <c r="B133" s="21" t="s">
        <v>55</v>
      </c>
      <c r="C133" s="26" t="s">
        <v>17</v>
      </c>
      <c r="D133" s="23">
        <v>323</v>
      </c>
      <c r="E133" s="28">
        <v>10</v>
      </c>
      <c r="F133" s="19">
        <f t="shared" si="10"/>
        <v>3230</v>
      </c>
      <c r="G133" s="20">
        <v>11.3</v>
      </c>
      <c r="H133" s="19">
        <f t="shared" si="11"/>
        <v>3649.9</v>
      </c>
      <c r="I133" s="20">
        <v>11.55</v>
      </c>
      <c r="J133" s="19">
        <f t="shared" si="12"/>
        <v>3730.65</v>
      </c>
      <c r="K133" s="20">
        <v>14</v>
      </c>
      <c r="L133" s="19">
        <f t="shared" si="13"/>
        <v>4522</v>
      </c>
      <c r="M133" s="20">
        <v>17</v>
      </c>
      <c r="N133" s="19">
        <f t="shared" si="14"/>
        <v>5491</v>
      </c>
      <c r="O133" s="20">
        <v>11.15</v>
      </c>
      <c r="P133" s="19">
        <f t="shared" si="15"/>
        <v>3601.4500000000003</v>
      </c>
      <c r="Q133" s="20">
        <v>11</v>
      </c>
      <c r="R133" s="19">
        <f t="shared" si="16"/>
        <v>3553</v>
      </c>
      <c r="S133" s="20">
        <v>14</v>
      </c>
      <c r="T133" s="19">
        <f t="shared" si="17"/>
        <v>4522</v>
      </c>
      <c r="U133" s="17">
        <f t="shared" si="18"/>
        <v>12.67</v>
      </c>
      <c r="V133" s="18">
        <f t="shared" si="19"/>
        <v>4092.41</v>
      </c>
    </row>
    <row r="134" spans="1:22" ht="12" customHeight="1">
      <c r="A134" s="4">
        <v>115</v>
      </c>
      <c r="B134" s="21" t="s">
        <v>56</v>
      </c>
      <c r="C134" s="26" t="s">
        <v>6</v>
      </c>
      <c r="D134" s="23">
        <v>26</v>
      </c>
      <c r="E134" s="28">
        <v>150</v>
      </c>
      <c r="F134" s="19">
        <f t="shared" si="10"/>
        <v>3900</v>
      </c>
      <c r="G134" s="20">
        <v>135</v>
      </c>
      <c r="H134" s="19">
        <f t="shared" si="11"/>
        <v>3510</v>
      </c>
      <c r="I134" s="20">
        <v>136.5</v>
      </c>
      <c r="J134" s="19">
        <f t="shared" si="12"/>
        <v>3549</v>
      </c>
      <c r="K134" s="20">
        <v>170</v>
      </c>
      <c r="L134" s="19">
        <f t="shared" si="13"/>
        <v>4420</v>
      </c>
      <c r="M134" s="20">
        <v>200</v>
      </c>
      <c r="N134" s="19">
        <f t="shared" si="14"/>
        <v>5200</v>
      </c>
      <c r="O134" s="20">
        <v>132</v>
      </c>
      <c r="P134" s="19">
        <f t="shared" si="15"/>
        <v>3432</v>
      </c>
      <c r="Q134" s="20">
        <v>130</v>
      </c>
      <c r="R134" s="19">
        <f t="shared" si="16"/>
        <v>3380</v>
      </c>
      <c r="S134" s="20">
        <v>170</v>
      </c>
      <c r="T134" s="19">
        <f t="shared" si="17"/>
        <v>4420</v>
      </c>
      <c r="U134" s="17">
        <f t="shared" si="18"/>
        <v>150.58</v>
      </c>
      <c r="V134" s="18">
        <f t="shared" si="19"/>
        <v>3915.08</v>
      </c>
    </row>
    <row r="135" spans="1:22" ht="12" customHeight="1">
      <c r="A135" s="4">
        <v>116</v>
      </c>
      <c r="B135" s="21" t="s">
        <v>144</v>
      </c>
      <c r="C135" s="22" t="s">
        <v>6</v>
      </c>
      <c r="D135" s="23">
        <v>1</v>
      </c>
      <c r="E135" s="28">
        <v>150</v>
      </c>
      <c r="F135" s="19">
        <f aca="true" t="shared" si="20" ref="F135:F148">IF((ISNUMBER($D135)),$D135*E135,"")</f>
        <v>150</v>
      </c>
      <c r="G135" s="20">
        <v>205</v>
      </c>
      <c r="H135" s="19">
        <f aca="true" t="shared" si="21" ref="H135:H148">IF((ISNUMBER($D135)),$D135*G135,"")</f>
        <v>205</v>
      </c>
      <c r="I135" s="20">
        <v>210</v>
      </c>
      <c r="J135" s="19">
        <f aca="true" t="shared" si="22" ref="J135:J148">IF((ISNUMBER($D135)),$D135*I135,"")</f>
        <v>210</v>
      </c>
      <c r="K135" s="20">
        <v>255</v>
      </c>
      <c r="L135" s="19">
        <f aca="true" t="shared" si="23" ref="L135:L148">IF((ISNUMBER($D135)),$D135*K135,"")</f>
        <v>255</v>
      </c>
      <c r="M135" s="20">
        <v>375</v>
      </c>
      <c r="N135" s="19">
        <f aca="true" t="shared" si="24" ref="N135:N148">IF((ISNUMBER($D135)),$D135*M135,"")</f>
        <v>375</v>
      </c>
      <c r="O135" s="20">
        <v>202</v>
      </c>
      <c r="P135" s="19">
        <f aca="true" t="shared" si="25" ref="P135:P148">IF((ISNUMBER($D135)),$D135*O135,"")</f>
        <v>202</v>
      </c>
      <c r="Q135" s="20">
        <v>200</v>
      </c>
      <c r="R135" s="19">
        <f aca="true" t="shared" si="26" ref="R135:R148">IF((ISNUMBER($D135)),$D135*Q135,"")</f>
        <v>200</v>
      </c>
      <c r="S135" s="20">
        <v>255</v>
      </c>
      <c r="T135" s="19">
        <f aca="true" t="shared" si="27" ref="T135:T148">IF((ISNUMBER($D135)),$D135*S135,"")</f>
        <v>255</v>
      </c>
      <c r="U135" s="17">
        <f aca="true" t="shared" si="28" ref="U135:U148">IF(ISNUMBER($D135),ROUND(AVERAGE(G135,I135,K135,M135,O135,Q135),2),"")</f>
        <v>241.17</v>
      </c>
      <c r="V135" s="18">
        <f aca="true" t="shared" si="29" ref="V135:V148">IF(ISNUMBER($D135),ROUND(U135*D135,2),"")</f>
        <v>241.17</v>
      </c>
    </row>
    <row r="136" spans="1:22" ht="12" customHeight="1">
      <c r="A136" s="4">
        <v>117</v>
      </c>
      <c r="B136" s="21" t="s">
        <v>145</v>
      </c>
      <c r="C136" s="22" t="s">
        <v>17</v>
      </c>
      <c r="D136" s="23">
        <v>234</v>
      </c>
      <c r="E136" s="28">
        <v>2</v>
      </c>
      <c r="F136" s="19">
        <f t="shared" si="20"/>
        <v>468</v>
      </c>
      <c r="G136" s="20">
        <v>6.15</v>
      </c>
      <c r="H136" s="19">
        <f t="shared" si="21"/>
        <v>1439.1000000000001</v>
      </c>
      <c r="I136" s="20">
        <v>6.3</v>
      </c>
      <c r="J136" s="19">
        <f t="shared" si="22"/>
        <v>1474.2</v>
      </c>
      <c r="K136" s="20">
        <v>5.5</v>
      </c>
      <c r="L136" s="19">
        <f t="shared" si="23"/>
        <v>1287</v>
      </c>
      <c r="M136" s="20">
        <v>6.5</v>
      </c>
      <c r="N136" s="19">
        <f t="shared" si="24"/>
        <v>1521</v>
      </c>
      <c r="O136" s="20">
        <v>6.1</v>
      </c>
      <c r="P136" s="19">
        <f t="shared" si="25"/>
        <v>1427.3999999999999</v>
      </c>
      <c r="Q136" s="20">
        <v>6</v>
      </c>
      <c r="R136" s="19">
        <f t="shared" si="26"/>
        <v>1404</v>
      </c>
      <c r="S136" s="20">
        <v>5.5</v>
      </c>
      <c r="T136" s="19">
        <f t="shared" si="27"/>
        <v>1287</v>
      </c>
      <c r="U136" s="17">
        <f t="shared" si="28"/>
        <v>6.09</v>
      </c>
      <c r="V136" s="18">
        <f t="shared" si="29"/>
        <v>1425.06</v>
      </c>
    </row>
    <row r="137" spans="1:22" ht="12" customHeight="1">
      <c r="A137" s="4">
        <v>118</v>
      </c>
      <c r="B137" s="3" t="s">
        <v>146</v>
      </c>
      <c r="C137" s="26" t="s">
        <v>6</v>
      </c>
      <c r="D137" s="23">
        <v>2</v>
      </c>
      <c r="E137" s="28">
        <v>150</v>
      </c>
      <c r="F137" s="19">
        <f t="shared" si="20"/>
        <v>300</v>
      </c>
      <c r="G137" s="20">
        <v>405</v>
      </c>
      <c r="H137" s="19">
        <f t="shared" si="21"/>
        <v>810</v>
      </c>
      <c r="I137" s="20">
        <v>414.75</v>
      </c>
      <c r="J137" s="19">
        <f t="shared" si="22"/>
        <v>829.5</v>
      </c>
      <c r="K137" s="20">
        <v>250</v>
      </c>
      <c r="L137" s="19">
        <f t="shared" si="23"/>
        <v>500</v>
      </c>
      <c r="M137" s="20">
        <v>425</v>
      </c>
      <c r="N137" s="19">
        <f t="shared" si="24"/>
        <v>850</v>
      </c>
      <c r="O137" s="20">
        <v>400</v>
      </c>
      <c r="P137" s="19">
        <f t="shared" si="25"/>
        <v>800</v>
      </c>
      <c r="Q137" s="20">
        <v>395</v>
      </c>
      <c r="R137" s="19">
        <f t="shared" si="26"/>
        <v>790</v>
      </c>
      <c r="S137" s="20">
        <v>250</v>
      </c>
      <c r="T137" s="19">
        <f t="shared" si="27"/>
        <v>500</v>
      </c>
      <c r="U137" s="17">
        <f t="shared" si="28"/>
        <v>381.63</v>
      </c>
      <c r="V137" s="18">
        <f t="shared" si="29"/>
        <v>763.26</v>
      </c>
    </row>
    <row r="138" spans="1:22" ht="12" customHeight="1">
      <c r="A138" s="4">
        <v>119</v>
      </c>
      <c r="B138" s="3" t="s">
        <v>147</v>
      </c>
      <c r="C138" s="26" t="s">
        <v>6</v>
      </c>
      <c r="D138" s="23">
        <v>1</v>
      </c>
      <c r="E138" s="28">
        <v>150</v>
      </c>
      <c r="F138" s="19">
        <f t="shared" si="20"/>
        <v>150</v>
      </c>
      <c r="G138" s="20">
        <v>595</v>
      </c>
      <c r="H138" s="19">
        <f t="shared" si="21"/>
        <v>595</v>
      </c>
      <c r="I138" s="20">
        <v>609</v>
      </c>
      <c r="J138" s="19">
        <f t="shared" si="22"/>
        <v>609</v>
      </c>
      <c r="K138" s="20">
        <v>385</v>
      </c>
      <c r="L138" s="19">
        <f t="shared" si="23"/>
        <v>385</v>
      </c>
      <c r="M138" s="20">
        <v>450</v>
      </c>
      <c r="N138" s="19">
        <f t="shared" si="24"/>
        <v>450</v>
      </c>
      <c r="O138" s="20">
        <v>585</v>
      </c>
      <c r="P138" s="19">
        <f t="shared" si="25"/>
        <v>585</v>
      </c>
      <c r="Q138" s="20">
        <v>580</v>
      </c>
      <c r="R138" s="19">
        <f t="shared" si="26"/>
        <v>580</v>
      </c>
      <c r="S138" s="20">
        <v>385</v>
      </c>
      <c r="T138" s="19">
        <f t="shared" si="27"/>
        <v>385</v>
      </c>
      <c r="U138" s="17">
        <f t="shared" si="28"/>
        <v>534</v>
      </c>
      <c r="V138" s="18">
        <f t="shared" si="29"/>
        <v>534</v>
      </c>
    </row>
    <row r="139" spans="1:22" ht="12" customHeight="1">
      <c r="A139" s="4" t="s">
        <v>68</v>
      </c>
      <c r="B139" s="27"/>
      <c r="C139" s="4"/>
      <c r="D139" s="23"/>
      <c r="E139" s="28"/>
      <c r="F139" s="19" t="str">
        <f t="shared" si="20"/>
        <v/>
      </c>
      <c r="G139" s="20"/>
      <c r="H139" s="19" t="str">
        <f t="shared" si="21"/>
        <v/>
      </c>
      <c r="I139" s="20"/>
      <c r="J139" s="19" t="str">
        <f t="shared" si="22"/>
        <v/>
      </c>
      <c r="K139" s="20"/>
      <c r="L139" s="19" t="str">
        <f t="shared" si="23"/>
        <v/>
      </c>
      <c r="M139" s="20"/>
      <c r="N139" s="19" t="str">
        <f t="shared" si="24"/>
        <v/>
      </c>
      <c r="O139" s="20"/>
      <c r="P139" s="19" t="str">
        <f t="shared" si="25"/>
        <v/>
      </c>
      <c r="Q139" s="20"/>
      <c r="R139" s="19" t="str">
        <f t="shared" si="26"/>
        <v/>
      </c>
      <c r="S139" s="20"/>
      <c r="T139" s="19" t="str">
        <f t="shared" si="27"/>
        <v/>
      </c>
      <c r="U139" s="17" t="str">
        <f t="shared" si="28"/>
        <v/>
      </c>
      <c r="V139" s="18" t="str">
        <f t="shared" si="29"/>
        <v/>
      </c>
    </row>
    <row r="140" spans="1:22" ht="12" customHeight="1">
      <c r="A140" s="4">
        <v>120</v>
      </c>
      <c r="B140" s="3" t="s">
        <v>87</v>
      </c>
      <c r="C140" s="4" t="s">
        <v>4</v>
      </c>
      <c r="D140" s="23">
        <v>1</v>
      </c>
      <c r="E140" s="28">
        <v>220000</v>
      </c>
      <c r="F140" s="19">
        <f t="shared" si="20"/>
        <v>220000</v>
      </c>
      <c r="G140" s="20">
        <v>166000</v>
      </c>
      <c r="H140" s="19">
        <f t="shared" si="21"/>
        <v>166000</v>
      </c>
      <c r="I140" s="20">
        <v>164640</v>
      </c>
      <c r="J140" s="19">
        <f t="shared" si="22"/>
        <v>164640</v>
      </c>
      <c r="K140" s="20">
        <v>158000</v>
      </c>
      <c r="L140" s="19">
        <f t="shared" si="23"/>
        <v>158000</v>
      </c>
      <c r="M140" s="20">
        <v>160000</v>
      </c>
      <c r="N140" s="19">
        <f t="shared" si="24"/>
        <v>160000</v>
      </c>
      <c r="O140" s="20">
        <v>158650</v>
      </c>
      <c r="P140" s="19">
        <f t="shared" si="25"/>
        <v>158650</v>
      </c>
      <c r="Q140" s="20">
        <v>150245</v>
      </c>
      <c r="R140" s="19">
        <f t="shared" si="26"/>
        <v>150245</v>
      </c>
      <c r="S140" s="20">
        <v>156750</v>
      </c>
      <c r="T140" s="19">
        <f t="shared" si="27"/>
        <v>156750</v>
      </c>
      <c r="U140" s="17">
        <f t="shared" si="28"/>
        <v>159589.17</v>
      </c>
      <c r="V140" s="18">
        <f t="shared" si="29"/>
        <v>159589.17</v>
      </c>
    </row>
    <row r="141" spans="1:22" ht="12" customHeight="1">
      <c r="A141" s="4">
        <v>121</v>
      </c>
      <c r="B141" s="3" t="s">
        <v>50</v>
      </c>
      <c r="C141" s="4" t="s">
        <v>4</v>
      </c>
      <c r="D141" s="23">
        <v>1</v>
      </c>
      <c r="E141" s="28">
        <v>130000</v>
      </c>
      <c r="F141" s="19">
        <f t="shared" si="20"/>
        <v>130000</v>
      </c>
      <c r="G141" s="20">
        <v>51000</v>
      </c>
      <c r="H141" s="19">
        <f t="shared" si="21"/>
        <v>51000</v>
      </c>
      <c r="I141" s="20">
        <v>64701</v>
      </c>
      <c r="J141" s="19">
        <f t="shared" si="22"/>
        <v>64701</v>
      </c>
      <c r="K141" s="20">
        <v>55000</v>
      </c>
      <c r="L141" s="19">
        <f t="shared" si="23"/>
        <v>55000</v>
      </c>
      <c r="M141" s="20">
        <v>60000</v>
      </c>
      <c r="N141" s="19">
        <f t="shared" si="24"/>
        <v>60000</v>
      </c>
      <c r="O141" s="20">
        <v>50840</v>
      </c>
      <c r="P141" s="19">
        <f t="shared" si="25"/>
        <v>50840</v>
      </c>
      <c r="Q141" s="20">
        <v>59050</v>
      </c>
      <c r="R141" s="19">
        <f t="shared" si="26"/>
        <v>59050</v>
      </c>
      <c r="S141" s="20">
        <v>61610</v>
      </c>
      <c r="T141" s="19">
        <f t="shared" si="27"/>
        <v>61610</v>
      </c>
      <c r="U141" s="17">
        <f t="shared" si="28"/>
        <v>56765.17</v>
      </c>
      <c r="V141" s="18">
        <f t="shared" si="29"/>
        <v>56765.17</v>
      </c>
    </row>
    <row r="142" spans="1:22" ht="12" customHeight="1">
      <c r="A142" s="4" t="s">
        <v>68</v>
      </c>
      <c r="B142" s="3"/>
      <c r="C142" s="4"/>
      <c r="D142" s="23"/>
      <c r="E142" s="28"/>
      <c r="F142" s="19" t="str">
        <f t="shared" si="20"/>
        <v/>
      </c>
      <c r="G142" s="20"/>
      <c r="H142" s="19" t="str">
        <f t="shared" si="21"/>
        <v/>
      </c>
      <c r="I142" s="20"/>
      <c r="J142" s="19" t="str">
        <f t="shared" si="22"/>
        <v/>
      </c>
      <c r="K142" s="20"/>
      <c r="L142" s="19" t="str">
        <f t="shared" si="23"/>
        <v/>
      </c>
      <c r="M142" s="20"/>
      <c r="N142" s="19" t="str">
        <f t="shared" si="24"/>
        <v/>
      </c>
      <c r="O142" s="20"/>
      <c r="P142" s="19" t="str">
        <f t="shared" si="25"/>
        <v/>
      </c>
      <c r="Q142" s="20"/>
      <c r="R142" s="19" t="str">
        <f t="shared" si="26"/>
        <v/>
      </c>
      <c r="S142" s="20"/>
      <c r="T142" s="19" t="str">
        <f t="shared" si="27"/>
        <v/>
      </c>
      <c r="U142" s="17" t="str">
        <f t="shared" si="28"/>
        <v/>
      </c>
      <c r="V142" s="18" t="str">
        <f t="shared" si="29"/>
        <v/>
      </c>
    </row>
    <row r="143" spans="1:22" ht="12" customHeight="1">
      <c r="A143" s="4">
        <v>122</v>
      </c>
      <c r="B143" s="3" t="s">
        <v>148</v>
      </c>
      <c r="C143" s="4" t="s">
        <v>4</v>
      </c>
      <c r="D143" s="23">
        <v>1</v>
      </c>
      <c r="E143" s="28">
        <v>200000</v>
      </c>
      <c r="F143" s="19">
        <f t="shared" si="20"/>
        <v>200000</v>
      </c>
      <c r="G143" s="20">
        <v>189000</v>
      </c>
      <c r="H143" s="19">
        <f t="shared" si="21"/>
        <v>189000</v>
      </c>
      <c r="I143" s="20">
        <v>206367</v>
      </c>
      <c r="J143" s="19">
        <f t="shared" si="22"/>
        <v>206367</v>
      </c>
      <c r="K143" s="20">
        <v>195000</v>
      </c>
      <c r="L143" s="19">
        <f t="shared" si="23"/>
        <v>195000</v>
      </c>
      <c r="M143" s="20">
        <v>200000</v>
      </c>
      <c r="N143" s="19">
        <f t="shared" si="24"/>
        <v>200000</v>
      </c>
      <c r="O143" s="20">
        <v>191500</v>
      </c>
      <c r="P143" s="19">
        <f t="shared" si="25"/>
        <v>191500</v>
      </c>
      <c r="Q143" s="20">
        <v>188385</v>
      </c>
      <c r="R143" s="19">
        <f t="shared" si="26"/>
        <v>188385</v>
      </c>
      <c r="S143" s="20">
        <v>196541</v>
      </c>
      <c r="T143" s="19">
        <f t="shared" si="27"/>
        <v>196541</v>
      </c>
      <c r="U143" s="17">
        <f t="shared" si="28"/>
        <v>195042</v>
      </c>
      <c r="V143" s="18">
        <f t="shared" si="29"/>
        <v>195042</v>
      </c>
    </row>
    <row r="144" spans="1:22" ht="12" customHeight="1">
      <c r="A144" s="4">
        <v>123</v>
      </c>
      <c r="B144" s="3" t="s">
        <v>149</v>
      </c>
      <c r="C144" s="4" t="s">
        <v>4</v>
      </c>
      <c r="D144" s="23">
        <v>1</v>
      </c>
      <c r="E144" s="28">
        <v>220000</v>
      </c>
      <c r="F144" s="19">
        <f t="shared" si="20"/>
        <v>220000</v>
      </c>
      <c r="G144" s="20">
        <v>255000</v>
      </c>
      <c r="H144" s="19">
        <f t="shared" si="21"/>
        <v>255000</v>
      </c>
      <c r="I144" s="20">
        <v>273084</v>
      </c>
      <c r="J144" s="19">
        <f t="shared" si="22"/>
        <v>273084</v>
      </c>
      <c r="K144" s="20">
        <v>260000</v>
      </c>
      <c r="L144" s="19">
        <f t="shared" si="23"/>
        <v>260000</v>
      </c>
      <c r="M144" s="20">
        <v>260000</v>
      </c>
      <c r="N144" s="19">
        <f t="shared" si="24"/>
        <v>260000</v>
      </c>
      <c r="O144" s="20">
        <v>258600</v>
      </c>
      <c r="P144" s="19">
        <f t="shared" si="25"/>
        <v>258600</v>
      </c>
      <c r="Q144" s="20">
        <v>249280</v>
      </c>
      <c r="R144" s="19">
        <f t="shared" si="26"/>
        <v>249280</v>
      </c>
      <c r="S144" s="20">
        <v>260075</v>
      </c>
      <c r="T144" s="19">
        <f t="shared" si="27"/>
        <v>260075</v>
      </c>
      <c r="U144" s="17">
        <f t="shared" si="28"/>
        <v>259327.33</v>
      </c>
      <c r="V144" s="18">
        <f t="shared" si="29"/>
        <v>259327.33</v>
      </c>
    </row>
    <row r="145" spans="1:22" ht="12" customHeight="1">
      <c r="A145" s="4" t="s">
        <v>68</v>
      </c>
      <c r="B145" s="3"/>
      <c r="C145" s="4"/>
      <c r="D145" s="23"/>
      <c r="E145" s="28"/>
      <c r="F145" s="19" t="str">
        <f t="shared" si="20"/>
        <v/>
      </c>
      <c r="G145" s="20"/>
      <c r="H145" s="19" t="str">
        <f t="shared" si="21"/>
        <v/>
      </c>
      <c r="I145" s="20"/>
      <c r="J145" s="19" t="str">
        <f t="shared" si="22"/>
        <v/>
      </c>
      <c r="K145" s="20"/>
      <c r="L145" s="19" t="str">
        <f t="shared" si="23"/>
        <v/>
      </c>
      <c r="M145" s="20"/>
      <c r="N145" s="19" t="str">
        <f t="shared" si="24"/>
        <v/>
      </c>
      <c r="O145" s="20"/>
      <c r="P145" s="19" t="str">
        <f t="shared" si="25"/>
        <v/>
      </c>
      <c r="Q145" s="20"/>
      <c r="R145" s="19" t="str">
        <f t="shared" si="26"/>
        <v/>
      </c>
      <c r="S145" s="20"/>
      <c r="T145" s="19" t="str">
        <f t="shared" si="27"/>
        <v/>
      </c>
      <c r="U145" s="17" t="str">
        <f t="shared" si="28"/>
        <v/>
      </c>
      <c r="V145" s="18" t="str">
        <f t="shared" si="29"/>
        <v/>
      </c>
    </row>
    <row r="146" spans="1:22" ht="12" customHeight="1">
      <c r="A146" s="4">
        <v>124</v>
      </c>
      <c r="B146" s="3" t="s">
        <v>22</v>
      </c>
      <c r="C146" s="4" t="s">
        <v>6</v>
      </c>
      <c r="D146" s="23">
        <v>3</v>
      </c>
      <c r="E146" s="28">
        <v>1800</v>
      </c>
      <c r="F146" s="19">
        <f t="shared" si="20"/>
        <v>5400</v>
      </c>
      <c r="G146" s="20">
        <v>1200</v>
      </c>
      <c r="H146" s="19">
        <f t="shared" si="21"/>
        <v>3600</v>
      </c>
      <c r="I146" s="20">
        <v>2625</v>
      </c>
      <c r="J146" s="19">
        <f t="shared" si="22"/>
        <v>7875</v>
      </c>
      <c r="K146" s="20">
        <v>1250</v>
      </c>
      <c r="L146" s="19">
        <f t="shared" si="23"/>
        <v>3750</v>
      </c>
      <c r="M146" s="20">
        <v>2500</v>
      </c>
      <c r="N146" s="19">
        <f t="shared" si="24"/>
        <v>7500</v>
      </c>
      <c r="O146" s="20">
        <v>600</v>
      </c>
      <c r="P146" s="19">
        <f t="shared" si="25"/>
        <v>1800</v>
      </c>
      <c r="Q146" s="20">
        <v>1500</v>
      </c>
      <c r="R146" s="19">
        <f t="shared" si="26"/>
        <v>4500</v>
      </c>
      <c r="S146" s="20">
        <v>650</v>
      </c>
      <c r="T146" s="19">
        <f t="shared" si="27"/>
        <v>1950</v>
      </c>
      <c r="U146" s="17">
        <f t="shared" si="28"/>
        <v>1612.5</v>
      </c>
      <c r="V146" s="18">
        <f t="shared" si="29"/>
        <v>4837.5</v>
      </c>
    </row>
    <row r="147" spans="1:22" ht="12" customHeight="1">
      <c r="A147" s="4">
        <v>125</v>
      </c>
      <c r="B147" s="3" t="s">
        <v>13</v>
      </c>
      <c r="C147" s="4" t="s">
        <v>4</v>
      </c>
      <c r="D147" s="23">
        <v>1</v>
      </c>
      <c r="E147" s="20">
        <v>50886.5</v>
      </c>
      <c r="F147" s="19">
        <f t="shared" si="20"/>
        <v>50886.5</v>
      </c>
      <c r="G147" s="20">
        <v>76500</v>
      </c>
      <c r="H147" s="19">
        <f t="shared" si="21"/>
        <v>76500</v>
      </c>
      <c r="I147" s="20">
        <v>204750</v>
      </c>
      <c r="J147" s="19">
        <f t="shared" si="22"/>
        <v>204750</v>
      </c>
      <c r="K147" s="20">
        <v>152350</v>
      </c>
      <c r="L147" s="19">
        <f t="shared" si="23"/>
        <v>152350</v>
      </c>
      <c r="M147" s="20">
        <v>120000</v>
      </c>
      <c r="N147" s="19">
        <f t="shared" si="24"/>
        <v>120000</v>
      </c>
      <c r="O147" s="20">
        <v>94200</v>
      </c>
      <c r="P147" s="19">
        <f t="shared" si="25"/>
        <v>94200</v>
      </c>
      <c r="Q147" s="20">
        <v>85000</v>
      </c>
      <c r="R147" s="19">
        <f t="shared" si="26"/>
        <v>85000</v>
      </c>
      <c r="S147" s="20">
        <v>95300</v>
      </c>
      <c r="T147" s="19">
        <f t="shared" si="27"/>
        <v>95300</v>
      </c>
      <c r="U147" s="17">
        <f t="shared" si="28"/>
        <v>122133.33</v>
      </c>
      <c r="V147" s="18">
        <f t="shared" si="29"/>
        <v>122133.33</v>
      </c>
    </row>
    <row r="148" spans="1:22" ht="12" customHeight="1">
      <c r="A148" s="4">
        <v>126</v>
      </c>
      <c r="B148" s="3" t="s">
        <v>150</v>
      </c>
      <c r="C148" s="4" t="s">
        <v>6</v>
      </c>
      <c r="D148" s="23">
        <v>2</v>
      </c>
      <c r="E148" s="28">
        <v>500</v>
      </c>
      <c r="F148" s="19">
        <f t="shared" si="20"/>
        <v>1000</v>
      </c>
      <c r="G148" s="20">
        <v>615</v>
      </c>
      <c r="H148" s="19">
        <f t="shared" si="21"/>
        <v>1230</v>
      </c>
      <c r="I148" s="20">
        <v>630</v>
      </c>
      <c r="J148" s="19">
        <f t="shared" si="22"/>
        <v>1260</v>
      </c>
      <c r="K148" s="20">
        <v>375</v>
      </c>
      <c r="L148" s="19">
        <f t="shared" si="23"/>
        <v>750</v>
      </c>
      <c r="M148" s="20">
        <v>1000</v>
      </c>
      <c r="N148" s="19">
        <f t="shared" si="24"/>
        <v>2000</v>
      </c>
      <c r="O148" s="20">
        <v>600</v>
      </c>
      <c r="P148" s="19">
        <f t="shared" si="25"/>
        <v>1200</v>
      </c>
      <c r="Q148" s="20">
        <v>600</v>
      </c>
      <c r="R148" s="19">
        <f t="shared" si="26"/>
        <v>1200</v>
      </c>
      <c r="S148" s="20">
        <v>750</v>
      </c>
      <c r="T148" s="19">
        <f t="shared" si="27"/>
        <v>1500</v>
      </c>
      <c r="U148" s="17">
        <f t="shared" si="28"/>
        <v>636.67</v>
      </c>
      <c r="V148" s="18">
        <f t="shared" si="29"/>
        <v>1273.34</v>
      </c>
    </row>
    <row r="149" ht="16.5" thickBot="1"/>
    <row r="150" spans="5:22" ht="16.5" thickBot="1">
      <c r="E150" s="35">
        <f>SUM(F6:F148)</f>
        <v>5464000</v>
      </c>
      <c r="F150" s="36"/>
      <c r="G150" s="35">
        <f>SUM(H6:H148)</f>
        <v>4997471.454999998</v>
      </c>
      <c r="H150" s="36"/>
      <c r="I150" s="35">
        <v>5250000</v>
      </c>
      <c r="J150" s="36"/>
      <c r="K150" s="35">
        <f>SUM(L6:L148)</f>
        <v>5344479.75</v>
      </c>
      <c r="L150" s="36"/>
      <c r="M150" s="35">
        <f>SUM(N6:N148)</f>
        <v>5366286.05</v>
      </c>
      <c r="N150" s="36"/>
      <c r="O150" s="35">
        <f>SUM(P6:P148)</f>
        <v>5451819.6995</v>
      </c>
      <c r="P150" s="36"/>
      <c r="Q150" s="35">
        <f>SUM(R6:R148)</f>
        <v>5501826.252499998</v>
      </c>
      <c r="R150" s="36"/>
      <c r="S150" s="35">
        <f>SUM(T6:T148)</f>
        <v>5998888.000000001</v>
      </c>
      <c r="T150" s="36"/>
      <c r="U150" s="35">
        <f>SUM(V6:V148)</f>
        <v>5318675.760000003</v>
      </c>
      <c r="V150" s="36"/>
    </row>
  </sheetData>
  <mergeCells count="41">
    <mergeCell ref="O150:P150"/>
    <mergeCell ref="U150:V150"/>
    <mergeCell ref="E150:F150"/>
    <mergeCell ref="G150:H150"/>
    <mergeCell ref="I150:J150"/>
    <mergeCell ref="K150:L150"/>
    <mergeCell ref="M150:N150"/>
    <mergeCell ref="O4:O5"/>
    <mergeCell ref="P4:P5"/>
    <mergeCell ref="U4:U5"/>
    <mergeCell ref="V4:V5"/>
    <mergeCell ref="I4:I5"/>
    <mergeCell ref="J4:J5"/>
    <mergeCell ref="K4:K5"/>
    <mergeCell ref="L4:L5"/>
    <mergeCell ref="M4:M5"/>
    <mergeCell ref="N4:N5"/>
    <mergeCell ref="E4:E5"/>
    <mergeCell ref="F4:F5"/>
    <mergeCell ref="G4:G5"/>
    <mergeCell ref="H4:H5"/>
    <mergeCell ref="A4:A5"/>
    <mergeCell ref="B4:B5"/>
    <mergeCell ref="C4:C5"/>
    <mergeCell ref="O1:P3"/>
    <mergeCell ref="U1:V1"/>
    <mergeCell ref="U2:V2"/>
    <mergeCell ref="U3:V3"/>
    <mergeCell ref="E1:F3"/>
    <mergeCell ref="G1:H3"/>
    <mergeCell ref="I1:J3"/>
    <mergeCell ref="K1:L3"/>
    <mergeCell ref="M1:N3"/>
    <mergeCell ref="Q1:R3"/>
    <mergeCell ref="Q4:Q5"/>
    <mergeCell ref="R4:R5"/>
    <mergeCell ref="Q150:R150"/>
    <mergeCell ref="S1:T3"/>
    <mergeCell ref="S4:S5"/>
    <mergeCell ref="T4:T5"/>
    <mergeCell ref="S150:T150"/>
  </mergeCells>
  <printOptions/>
  <pageMargins left="0.75" right="0.75" top="0.75" bottom="1" header="0.25" footer="0.5"/>
  <pageSetup fitToHeight="0" fitToWidth="1" horizontalDpi="600" verticalDpi="600" orientation="landscape" paperSize="3" scale="23" r:id="rId1"/>
  <headerFooter alignWithMargins="0">
    <oddHeader>&amp;R&amp;10&amp;Z&amp;F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50"/>
  <sheetViews>
    <sheetView showGridLines="0" view="pageBreakPreview" zoomScale="85" zoomScaleSheetLayoutView="85" workbookViewId="0" topLeftCell="A1">
      <pane xSplit="4" ySplit="5" topLeftCell="F14" activePane="bottomRight" state="frozen"/>
      <selection pane="topRight" activeCell="G1" sqref="G1"/>
      <selection pane="bottomLeft" activeCell="A6" sqref="A6"/>
      <selection pane="bottomRight" activeCell="J104" sqref="J104"/>
    </sheetView>
  </sheetViews>
  <sheetFormatPr defaultColWidth="8.88671875" defaultRowHeight="15"/>
  <cols>
    <col min="1" max="1" width="5.5546875" style="1" customWidth="1"/>
    <col min="2" max="2" width="53.3359375" style="0" bestFit="1" customWidth="1"/>
    <col min="3" max="3" width="7.77734375" style="0" customWidth="1"/>
    <col min="4" max="4" width="9.88671875" style="16" customWidth="1"/>
    <col min="5" max="5" width="14.77734375" style="0" customWidth="1"/>
    <col min="6" max="6" width="22.6640625" style="0" customWidth="1"/>
    <col min="7" max="7" width="14.77734375" style="0" customWidth="1"/>
    <col min="8" max="8" width="22.77734375" style="0" customWidth="1"/>
    <col min="9" max="9" width="14.77734375" style="0" customWidth="1"/>
    <col min="10" max="10" width="22.77734375" style="0" customWidth="1"/>
    <col min="11" max="11" width="14.77734375" style="0" customWidth="1"/>
    <col min="12" max="12" width="22.77734375" style="0" customWidth="1"/>
    <col min="13" max="13" width="14.77734375" style="0" customWidth="1"/>
    <col min="14" max="14" width="22.77734375" style="0" customWidth="1"/>
    <col min="15" max="15" width="14.77734375" style="0" customWidth="1"/>
    <col min="16" max="20" width="22.77734375" style="0" customWidth="1"/>
    <col min="21" max="21" width="14.77734375" style="0" customWidth="1"/>
    <col min="22" max="22" width="22.6640625" style="0" customWidth="1"/>
  </cols>
  <sheetData>
    <row r="1" spans="1:22" s="9" customFormat="1" ht="13.5" customHeight="1" thickTop="1">
      <c r="A1" s="5" t="s">
        <v>58</v>
      </c>
      <c r="B1" s="6"/>
      <c r="C1" s="7" t="s">
        <v>59</v>
      </c>
      <c r="D1" s="8">
        <v>40834</v>
      </c>
      <c r="E1" s="49" t="s">
        <v>60</v>
      </c>
      <c r="F1" s="50"/>
      <c r="G1" s="37" t="s">
        <v>151</v>
      </c>
      <c r="H1" s="55"/>
      <c r="I1" s="37"/>
      <c r="J1" s="38"/>
      <c r="K1" s="37"/>
      <c r="L1" s="38"/>
      <c r="M1" s="37"/>
      <c r="N1" s="38"/>
      <c r="O1" s="37"/>
      <c r="P1" s="38"/>
      <c r="Q1" s="37"/>
      <c r="R1" s="38"/>
      <c r="S1" s="37"/>
      <c r="T1" s="38"/>
      <c r="U1" s="43"/>
      <c r="V1" s="44"/>
    </row>
    <row r="2" spans="1:22" s="9" customFormat="1" ht="12.75" customHeight="1">
      <c r="A2" s="10" t="s">
        <v>88</v>
      </c>
      <c r="B2" s="11"/>
      <c r="C2" s="12"/>
      <c r="D2" s="13"/>
      <c r="E2" s="51"/>
      <c r="F2" s="52"/>
      <c r="G2" s="56"/>
      <c r="H2" s="57"/>
      <c r="I2" s="39"/>
      <c r="J2" s="40"/>
      <c r="K2" s="39"/>
      <c r="L2" s="40"/>
      <c r="M2" s="39"/>
      <c r="N2" s="40"/>
      <c r="O2" s="39"/>
      <c r="P2" s="40"/>
      <c r="Q2" s="39"/>
      <c r="R2" s="40"/>
      <c r="S2" s="39"/>
      <c r="T2" s="40"/>
      <c r="U2" s="45"/>
      <c r="V2" s="46"/>
    </row>
    <row r="3" spans="1:22" s="9" customFormat="1" ht="13.5" thickBot="1">
      <c r="A3" s="10" t="s">
        <v>63</v>
      </c>
      <c r="B3" s="11"/>
      <c r="C3" s="11"/>
      <c r="D3" s="13"/>
      <c r="E3" s="53"/>
      <c r="F3" s="54"/>
      <c r="G3" s="58"/>
      <c r="H3" s="59"/>
      <c r="I3" s="41"/>
      <c r="J3" s="42"/>
      <c r="K3" s="41"/>
      <c r="L3" s="42"/>
      <c r="M3" s="41"/>
      <c r="N3" s="42"/>
      <c r="O3" s="41"/>
      <c r="P3" s="42"/>
      <c r="Q3" s="41"/>
      <c r="R3" s="42"/>
      <c r="S3" s="41"/>
      <c r="T3" s="42"/>
      <c r="U3" s="47"/>
      <c r="V3" s="48"/>
    </row>
    <row r="4" spans="1:22" s="9" customFormat="1" ht="13.5" customHeight="1" thickTop="1">
      <c r="A4" s="62" t="s">
        <v>65</v>
      </c>
      <c r="B4" s="64" t="s">
        <v>66</v>
      </c>
      <c r="C4" s="64" t="s">
        <v>0</v>
      </c>
      <c r="D4" s="14" t="s">
        <v>1</v>
      </c>
      <c r="E4" s="32" t="s">
        <v>67</v>
      </c>
      <c r="F4" s="34" t="s">
        <v>2</v>
      </c>
      <c r="G4" s="60" t="s">
        <v>67</v>
      </c>
      <c r="H4" s="33" t="s">
        <v>2</v>
      </c>
      <c r="I4" s="31"/>
      <c r="J4" s="33"/>
      <c r="K4" s="31"/>
      <c r="L4" s="33"/>
      <c r="M4" s="31"/>
      <c r="N4" s="33"/>
      <c r="O4" s="31"/>
      <c r="P4" s="33"/>
      <c r="Q4" s="31"/>
      <c r="R4" s="33"/>
      <c r="S4" s="31"/>
      <c r="T4" s="33"/>
      <c r="U4" s="66"/>
      <c r="V4" s="68"/>
    </row>
    <row r="5" spans="1:22" s="9" customFormat="1" ht="13.5" thickBot="1">
      <c r="A5" s="63"/>
      <c r="B5" s="65"/>
      <c r="C5" s="65"/>
      <c r="D5" s="15" t="s">
        <v>2</v>
      </c>
      <c r="E5" s="32"/>
      <c r="F5" s="34"/>
      <c r="G5" s="61"/>
      <c r="H5" s="34"/>
      <c r="I5" s="32"/>
      <c r="J5" s="34"/>
      <c r="K5" s="32"/>
      <c r="L5" s="34"/>
      <c r="M5" s="32"/>
      <c r="N5" s="34"/>
      <c r="O5" s="32"/>
      <c r="P5" s="34"/>
      <c r="Q5" s="32"/>
      <c r="R5" s="34"/>
      <c r="S5" s="32"/>
      <c r="T5" s="34"/>
      <c r="U5" s="67"/>
      <c r="V5" s="69"/>
    </row>
    <row r="6" spans="1:22" ht="12.75" customHeight="1" thickTop="1">
      <c r="A6" s="4">
        <v>1</v>
      </c>
      <c r="B6" s="3" t="s">
        <v>89</v>
      </c>
      <c r="C6" s="4" t="s">
        <v>4</v>
      </c>
      <c r="D6" s="23">
        <v>1</v>
      </c>
      <c r="E6" s="28">
        <v>30000</v>
      </c>
      <c r="F6" s="19">
        <f>IF((ISNUMBER($D6)),$D6*E6,"")</f>
        <v>30000</v>
      </c>
      <c r="G6" s="20">
        <v>8000</v>
      </c>
      <c r="H6" s="19">
        <f>IF((ISNUMBER($D6)),$D6*G6,"")</f>
        <v>8000</v>
      </c>
      <c r="I6" s="20"/>
      <c r="J6" s="19"/>
      <c r="K6" s="20"/>
      <c r="L6" s="19"/>
      <c r="M6" s="20"/>
      <c r="N6" s="19"/>
      <c r="O6" s="20"/>
      <c r="P6" s="19"/>
      <c r="Q6" s="20"/>
      <c r="R6" s="19"/>
      <c r="S6" s="20"/>
      <c r="T6" s="19"/>
      <c r="U6" s="17"/>
      <c r="V6" s="18"/>
    </row>
    <row r="7" spans="1:22" ht="12.75" customHeight="1">
      <c r="A7" s="4">
        <v>2</v>
      </c>
      <c r="B7" s="3" t="s">
        <v>3</v>
      </c>
      <c r="C7" s="4" t="s">
        <v>4</v>
      </c>
      <c r="D7" s="23">
        <v>1</v>
      </c>
      <c r="E7" s="28">
        <v>45000</v>
      </c>
      <c r="F7" s="19">
        <f aca="true" t="shared" si="0" ref="F7:F70">IF((ISNUMBER($D7)),$D7*E7,"")</f>
        <v>45000</v>
      </c>
      <c r="G7" s="20">
        <v>25000</v>
      </c>
      <c r="H7" s="19">
        <f aca="true" t="shared" si="1" ref="H7:H70">IF((ISNUMBER($D7)),$D7*G7,"")</f>
        <v>25000</v>
      </c>
      <c r="I7" s="20"/>
      <c r="J7" s="19"/>
      <c r="K7" s="20"/>
      <c r="L7" s="19"/>
      <c r="M7" s="20"/>
      <c r="N7" s="19"/>
      <c r="O7" s="20"/>
      <c r="P7" s="19"/>
      <c r="Q7" s="20"/>
      <c r="R7" s="19"/>
      <c r="S7" s="20"/>
      <c r="T7" s="19"/>
      <c r="U7" s="17"/>
      <c r="V7" s="18"/>
    </row>
    <row r="8" spans="1:22" ht="12.75" customHeight="1">
      <c r="A8" s="4">
        <v>3</v>
      </c>
      <c r="B8" s="3" t="s">
        <v>5</v>
      </c>
      <c r="C8" s="4" t="s">
        <v>4</v>
      </c>
      <c r="D8" s="23">
        <v>1</v>
      </c>
      <c r="E8" s="28">
        <v>102000</v>
      </c>
      <c r="F8" s="19">
        <f t="shared" si="0"/>
        <v>102000</v>
      </c>
      <c r="G8" s="20">
        <v>50000</v>
      </c>
      <c r="H8" s="19">
        <f t="shared" si="1"/>
        <v>50000</v>
      </c>
      <c r="I8" s="20"/>
      <c r="J8" s="19"/>
      <c r="K8" s="20"/>
      <c r="L8" s="19"/>
      <c r="M8" s="20"/>
      <c r="N8" s="19"/>
      <c r="O8" s="20"/>
      <c r="P8" s="19"/>
      <c r="Q8" s="20"/>
      <c r="R8" s="19"/>
      <c r="S8" s="20"/>
      <c r="T8" s="19"/>
      <c r="U8" s="17"/>
      <c r="V8" s="18"/>
    </row>
    <row r="9" spans="1:22" ht="12.75" customHeight="1">
      <c r="A9" s="4">
        <v>4</v>
      </c>
      <c r="B9" s="3" t="s">
        <v>7</v>
      </c>
      <c r="C9" s="4" t="s">
        <v>4</v>
      </c>
      <c r="D9" s="23">
        <v>1</v>
      </c>
      <c r="E9" s="28">
        <v>102000</v>
      </c>
      <c r="F9" s="19">
        <f t="shared" si="0"/>
        <v>102000</v>
      </c>
      <c r="G9" s="20">
        <v>60000</v>
      </c>
      <c r="H9" s="19">
        <f t="shared" si="1"/>
        <v>60000</v>
      </c>
      <c r="I9" s="20"/>
      <c r="J9" s="19"/>
      <c r="K9" s="20"/>
      <c r="L9" s="19"/>
      <c r="M9" s="20"/>
      <c r="N9" s="19"/>
      <c r="O9" s="20"/>
      <c r="P9" s="19"/>
      <c r="Q9" s="20"/>
      <c r="R9" s="19"/>
      <c r="S9" s="20"/>
      <c r="T9" s="19"/>
      <c r="U9" s="17"/>
      <c r="V9" s="18"/>
    </row>
    <row r="10" spans="1:22" ht="12.75" customHeight="1">
      <c r="A10" s="4">
        <v>5</v>
      </c>
      <c r="B10" s="3" t="s">
        <v>8</v>
      </c>
      <c r="C10" s="4" t="s">
        <v>4</v>
      </c>
      <c r="D10" s="23">
        <v>1</v>
      </c>
      <c r="E10" s="28">
        <v>200000</v>
      </c>
      <c r="F10" s="19">
        <f t="shared" si="0"/>
        <v>200000</v>
      </c>
      <c r="G10" s="20">
        <v>200000</v>
      </c>
      <c r="H10" s="19">
        <f t="shared" si="1"/>
        <v>200000</v>
      </c>
      <c r="I10" s="20"/>
      <c r="J10" s="19"/>
      <c r="K10" s="20"/>
      <c r="L10" s="19"/>
      <c r="M10" s="20"/>
      <c r="N10" s="19"/>
      <c r="O10" s="20"/>
      <c r="P10" s="19"/>
      <c r="Q10" s="20"/>
      <c r="R10" s="19"/>
      <c r="S10" s="20"/>
      <c r="T10" s="19"/>
      <c r="U10" s="17"/>
      <c r="V10" s="18"/>
    </row>
    <row r="11" spans="1:22" ht="12.75" customHeight="1">
      <c r="A11" s="4" t="s">
        <v>68</v>
      </c>
      <c r="B11" s="3"/>
      <c r="C11" s="4"/>
      <c r="D11" s="23"/>
      <c r="E11" s="28"/>
      <c r="F11" s="19" t="str">
        <f t="shared" si="0"/>
        <v/>
      </c>
      <c r="G11" s="20"/>
      <c r="H11" s="19" t="str">
        <f t="shared" si="1"/>
        <v/>
      </c>
      <c r="I11" s="20"/>
      <c r="J11" s="19"/>
      <c r="K11" s="20"/>
      <c r="L11" s="19"/>
      <c r="M11" s="20"/>
      <c r="N11" s="19"/>
      <c r="O11" s="20"/>
      <c r="P11" s="19"/>
      <c r="Q11" s="20"/>
      <c r="R11" s="19"/>
      <c r="S11" s="20"/>
      <c r="T11" s="19"/>
      <c r="U11" s="17"/>
      <c r="V11" s="18"/>
    </row>
    <row r="12" spans="1:22" ht="12.75" customHeight="1">
      <c r="A12" s="4">
        <v>6</v>
      </c>
      <c r="B12" s="3" t="s">
        <v>31</v>
      </c>
      <c r="C12" s="4" t="s">
        <v>32</v>
      </c>
      <c r="D12" s="23">
        <v>25121</v>
      </c>
      <c r="E12" s="28">
        <v>20</v>
      </c>
      <c r="F12" s="19">
        <f t="shared" si="0"/>
        <v>502420</v>
      </c>
      <c r="G12" s="20">
        <v>17.75</v>
      </c>
      <c r="H12" s="19">
        <f t="shared" si="1"/>
        <v>445897.75</v>
      </c>
      <c r="I12" s="20"/>
      <c r="J12" s="19"/>
      <c r="K12" s="20"/>
      <c r="L12" s="19"/>
      <c r="M12" s="20"/>
      <c r="N12" s="19"/>
      <c r="O12" s="20"/>
      <c r="P12" s="19"/>
      <c r="Q12" s="20"/>
      <c r="R12" s="19"/>
      <c r="S12" s="20"/>
      <c r="T12" s="19"/>
      <c r="U12" s="17"/>
      <c r="V12" s="18"/>
    </row>
    <row r="13" spans="1:22" ht="12.75" customHeight="1">
      <c r="A13" s="4">
        <v>7</v>
      </c>
      <c r="B13" s="3" t="s">
        <v>33</v>
      </c>
      <c r="C13" s="4" t="s">
        <v>32</v>
      </c>
      <c r="D13" s="23">
        <v>287</v>
      </c>
      <c r="E13" s="28">
        <v>6</v>
      </c>
      <c r="F13" s="19">
        <f t="shared" si="0"/>
        <v>1722</v>
      </c>
      <c r="G13" s="20">
        <v>12.55</v>
      </c>
      <c r="H13" s="19">
        <f t="shared" si="1"/>
        <v>3601.8500000000004</v>
      </c>
      <c r="I13" s="20"/>
      <c r="J13" s="19"/>
      <c r="K13" s="20"/>
      <c r="L13" s="19"/>
      <c r="M13" s="20"/>
      <c r="N13" s="19"/>
      <c r="O13" s="20"/>
      <c r="P13" s="19"/>
      <c r="Q13" s="20"/>
      <c r="R13" s="19"/>
      <c r="S13" s="20"/>
      <c r="T13" s="19"/>
      <c r="U13" s="17"/>
      <c r="V13" s="18"/>
    </row>
    <row r="14" spans="1:22" ht="12.75" customHeight="1">
      <c r="A14" s="4">
        <v>8</v>
      </c>
      <c r="B14" s="3" t="s">
        <v>90</v>
      </c>
      <c r="C14" s="4" t="s">
        <v>32</v>
      </c>
      <c r="D14" s="23">
        <v>500</v>
      </c>
      <c r="E14" s="28">
        <v>30</v>
      </c>
      <c r="F14" s="19">
        <f t="shared" si="0"/>
        <v>15000</v>
      </c>
      <c r="G14" s="20">
        <v>15.75</v>
      </c>
      <c r="H14" s="19">
        <f t="shared" si="1"/>
        <v>7875</v>
      </c>
      <c r="I14" s="20"/>
      <c r="J14" s="19"/>
      <c r="K14" s="20"/>
      <c r="L14" s="19"/>
      <c r="M14" s="20"/>
      <c r="N14" s="19"/>
      <c r="O14" s="20"/>
      <c r="P14" s="19"/>
      <c r="Q14" s="20"/>
      <c r="R14" s="19"/>
      <c r="S14" s="20"/>
      <c r="T14" s="19"/>
      <c r="U14" s="17"/>
      <c r="V14" s="18"/>
    </row>
    <row r="15" spans="1:22" ht="12.75" customHeight="1">
      <c r="A15" s="4">
        <v>9</v>
      </c>
      <c r="B15" s="3" t="s">
        <v>91</v>
      </c>
      <c r="C15" s="4" t="s">
        <v>32</v>
      </c>
      <c r="D15" s="23">
        <v>500</v>
      </c>
      <c r="E15" s="28">
        <v>30</v>
      </c>
      <c r="F15" s="19">
        <f t="shared" si="0"/>
        <v>15000</v>
      </c>
      <c r="G15" s="20">
        <v>15.75</v>
      </c>
      <c r="H15" s="19">
        <f t="shared" si="1"/>
        <v>7875</v>
      </c>
      <c r="I15" s="20"/>
      <c r="J15" s="19"/>
      <c r="K15" s="20"/>
      <c r="L15" s="19"/>
      <c r="M15" s="20"/>
      <c r="N15" s="19"/>
      <c r="O15" s="20"/>
      <c r="P15" s="19"/>
      <c r="Q15" s="20"/>
      <c r="R15" s="19"/>
      <c r="S15" s="20"/>
      <c r="T15" s="19"/>
      <c r="U15" s="17"/>
      <c r="V15" s="18"/>
    </row>
    <row r="16" spans="1:22" ht="12.75" customHeight="1">
      <c r="A16" s="4">
        <v>10</v>
      </c>
      <c r="B16" s="3" t="s">
        <v>34</v>
      </c>
      <c r="C16" s="4" t="s">
        <v>32</v>
      </c>
      <c r="D16" s="23">
        <v>2545</v>
      </c>
      <c r="E16" s="28">
        <v>10</v>
      </c>
      <c r="F16" s="19">
        <f t="shared" si="0"/>
        <v>25450</v>
      </c>
      <c r="G16" s="20">
        <v>13.75</v>
      </c>
      <c r="H16" s="19">
        <f t="shared" si="1"/>
        <v>34993.75</v>
      </c>
      <c r="I16" s="20"/>
      <c r="J16" s="19"/>
      <c r="K16" s="20"/>
      <c r="L16" s="19"/>
      <c r="M16" s="20"/>
      <c r="N16" s="19"/>
      <c r="O16" s="20"/>
      <c r="P16" s="19"/>
      <c r="Q16" s="20"/>
      <c r="R16" s="19"/>
      <c r="S16" s="20"/>
      <c r="T16" s="19"/>
      <c r="U16" s="17"/>
      <c r="V16" s="18"/>
    </row>
    <row r="17" spans="1:22" ht="12.75" customHeight="1">
      <c r="A17" s="4" t="s">
        <v>68</v>
      </c>
      <c r="B17" s="3"/>
      <c r="C17" s="4"/>
      <c r="D17" s="23"/>
      <c r="E17" s="28"/>
      <c r="F17" s="19" t="str">
        <f t="shared" si="0"/>
        <v/>
      </c>
      <c r="G17" s="20"/>
      <c r="H17" s="19" t="str">
        <f t="shared" si="1"/>
        <v/>
      </c>
      <c r="I17" s="20"/>
      <c r="J17" s="19"/>
      <c r="K17" s="20"/>
      <c r="L17" s="19"/>
      <c r="M17" s="20"/>
      <c r="N17" s="19"/>
      <c r="O17" s="20"/>
      <c r="P17" s="19"/>
      <c r="Q17" s="20"/>
      <c r="R17" s="19"/>
      <c r="S17" s="20"/>
      <c r="T17" s="19"/>
      <c r="U17" s="17"/>
      <c r="V17" s="18"/>
    </row>
    <row r="18" spans="1:22" ht="12.75" customHeight="1">
      <c r="A18" s="4">
        <v>11</v>
      </c>
      <c r="B18" s="3" t="s">
        <v>24</v>
      </c>
      <c r="C18" s="4" t="s">
        <v>14</v>
      </c>
      <c r="D18" s="23">
        <v>4642</v>
      </c>
      <c r="E18" s="28">
        <v>70</v>
      </c>
      <c r="F18" s="19">
        <f t="shared" si="0"/>
        <v>324940</v>
      </c>
      <c r="G18" s="20">
        <v>67.5</v>
      </c>
      <c r="H18" s="19">
        <f t="shared" si="1"/>
        <v>313335</v>
      </c>
      <c r="I18" s="20"/>
      <c r="J18" s="19"/>
      <c r="K18" s="20"/>
      <c r="L18" s="19"/>
      <c r="M18" s="20"/>
      <c r="N18" s="19"/>
      <c r="O18" s="20"/>
      <c r="P18" s="19"/>
      <c r="Q18" s="20"/>
      <c r="R18" s="19"/>
      <c r="S18" s="20"/>
      <c r="T18" s="19"/>
      <c r="U18" s="17"/>
      <c r="V18" s="18"/>
    </row>
    <row r="19" spans="1:22" ht="12.75" customHeight="1">
      <c r="A19" s="4">
        <v>12</v>
      </c>
      <c r="B19" s="3" t="s">
        <v>20</v>
      </c>
      <c r="C19" s="4" t="s">
        <v>14</v>
      </c>
      <c r="D19" s="23">
        <v>22623</v>
      </c>
      <c r="E19" s="28">
        <v>60</v>
      </c>
      <c r="F19" s="19">
        <f t="shared" si="0"/>
        <v>1357380</v>
      </c>
      <c r="G19" s="20">
        <v>67.5</v>
      </c>
      <c r="H19" s="19">
        <f t="shared" si="1"/>
        <v>1527052.5</v>
      </c>
      <c r="I19" s="20"/>
      <c r="J19" s="19"/>
      <c r="K19" s="20"/>
      <c r="L19" s="19"/>
      <c r="M19" s="20"/>
      <c r="N19" s="19"/>
      <c r="O19" s="20"/>
      <c r="P19" s="19"/>
      <c r="Q19" s="20"/>
      <c r="R19" s="19"/>
      <c r="S19" s="20"/>
      <c r="T19" s="19"/>
      <c r="U19" s="17"/>
      <c r="V19" s="18"/>
    </row>
    <row r="20" spans="1:22" ht="12.75" customHeight="1">
      <c r="A20" s="4" t="s">
        <v>68</v>
      </c>
      <c r="B20" s="3"/>
      <c r="C20" s="4"/>
      <c r="D20" s="23"/>
      <c r="E20" s="28"/>
      <c r="F20" s="19" t="str">
        <f t="shared" si="0"/>
        <v/>
      </c>
      <c r="G20" s="20"/>
      <c r="H20" s="19" t="str">
        <f t="shared" si="1"/>
        <v/>
      </c>
      <c r="I20" s="20"/>
      <c r="J20" s="19"/>
      <c r="K20" s="20"/>
      <c r="L20" s="19"/>
      <c r="M20" s="20"/>
      <c r="N20" s="19"/>
      <c r="O20" s="20"/>
      <c r="P20" s="19"/>
      <c r="Q20" s="20"/>
      <c r="R20" s="19"/>
      <c r="S20" s="20"/>
      <c r="T20" s="19"/>
      <c r="U20" s="17"/>
      <c r="V20" s="18"/>
    </row>
    <row r="21" spans="1:22" ht="12.75" customHeight="1">
      <c r="A21" s="4">
        <v>13</v>
      </c>
      <c r="B21" s="3" t="s">
        <v>49</v>
      </c>
      <c r="C21" s="4" t="s">
        <v>14</v>
      </c>
      <c r="D21" s="23">
        <v>2630</v>
      </c>
      <c r="E21" s="28">
        <v>70</v>
      </c>
      <c r="F21" s="19">
        <f t="shared" si="0"/>
        <v>184100</v>
      </c>
      <c r="G21" s="20">
        <v>69</v>
      </c>
      <c r="H21" s="19">
        <f t="shared" si="1"/>
        <v>181470</v>
      </c>
      <c r="I21" s="20"/>
      <c r="J21" s="19"/>
      <c r="K21" s="20"/>
      <c r="L21" s="19"/>
      <c r="M21" s="20"/>
      <c r="N21" s="19"/>
      <c r="O21" s="20"/>
      <c r="P21" s="19"/>
      <c r="Q21" s="20"/>
      <c r="R21" s="19"/>
      <c r="S21" s="20"/>
      <c r="T21" s="19"/>
      <c r="U21" s="17"/>
      <c r="V21" s="18"/>
    </row>
    <row r="22" spans="1:22" ht="12.75" customHeight="1">
      <c r="A22" s="4">
        <v>14</v>
      </c>
      <c r="B22" s="3" t="s">
        <v>92</v>
      </c>
      <c r="C22" s="4" t="s">
        <v>14</v>
      </c>
      <c r="D22" s="23">
        <v>220</v>
      </c>
      <c r="E22" s="28">
        <v>80</v>
      </c>
      <c r="F22" s="19">
        <f t="shared" si="0"/>
        <v>17600</v>
      </c>
      <c r="G22" s="20">
        <v>105</v>
      </c>
      <c r="H22" s="19">
        <f t="shared" si="1"/>
        <v>23100</v>
      </c>
      <c r="I22" s="20"/>
      <c r="J22" s="19"/>
      <c r="K22" s="20"/>
      <c r="L22" s="19"/>
      <c r="M22" s="20"/>
      <c r="N22" s="19"/>
      <c r="O22" s="20"/>
      <c r="P22" s="19"/>
      <c r="Q22" s="20"/>
      <c r="R22" s="19"/>
      <c r="S22" s="20"/>
      <c r="T22" s="19"/>
      <c r="U22" s="17"/>
      <c r="V22" s="18"/>
    </row>
    <row r="23" spans="1:22" ht="12.75" customHeight="1">
      <c r="A23" s="4">
        <v>15</v>
      </c>
      <c r="B23" s="3" t="s">
        <v>23</v>
      </c>
      <c r="C23" s="4" t="s">
        <v>14</v>
      </c>
      <c r="D23" s="23">
        <v>100</v>
      </c>
      <c r="E23" s="28">
        <v>20</v>
      </c>
      <c r="F23" s="19">
        <f t="shared" si="0"/>
        <v>2000</v>
      </c>
      <c r="G23" s="20">
        <v>18.5</v>
      </c>
      <c r="H23" s="19">
        <f t="shared" si="1"/>
        <v>1850</v>
      </c>
      <c r="I23" s="20"/>
      <c r="J23" s="19"/>
      <c r="K23" s="20"/>
      <c r="L23" s="19"/>
      <c r="M23" s="20"/>
      <c r="N23" s="19"/>
      <c r="O23" s="20"/>
      <c r="P23" s="19"/>
      <c r="Q23" s="20"/>
      <c r="R23" s="19"/>
      <c r="S23" s="20"/>
      <c r="T23" s="19"/>
      <c r="U23" s="17"/>
      <c r="V23" s="18"/>
    </row>
    <row r="24" spans="1:22" ht="12.75" customHeight="1">
      <c r="A24" s="4" t="s">
        <v>68</v>
      </c>
      <c r="B24" s="3"/>
      <c r="C24" s="4"/>
      <c r="D24" s="23"/>
      <c r="E24" s="28"/>
      <c r="F24" s="19" t="str">
        <f t="shared" si="0"/>
        <v/>
      </c>
      <c r="G24" s="20"/>
      <c r="H24" s="19" t="str">
        <f t="shared" si="1"/>
        <v/>
      </c>
      <c r="I24" s="20"/>
      <c r="J24" s="19"/>
      <c r="K24" s="20"/>
      <c r="L24" s="19"/>
      <c r="M24" s="20"/>
      <c r="N24" s="19"/>
      <c r="O24" s="20"/>
      <c r="P24" s="19"/>
      <c r="Q24" s="20"/>
      <c r="R24" s="19"/>
      <c r="S24" s="20"/>
      <c r="T24" s="19"/>
      <c r="U24" s="17"/>
      <c r="V24" s="18"/>
    </row>
    <row r="25" spans="1:22" ht="12.75" customHeight="1">
      <c r="A25" s="4">
        <v>16</v>
      </c>
      <c r="B25" s="3" t="s">
        <v>25</v>
      </c>
      <c r="C25" s="4" t="s">
        <v>14</v>
      </c>
      <c r="D25" s="23">
        <v>2319</v>
      </c>
      <c r="E25" s="28">
        <v>50</v>
      </c>
      <c r="F25" s="19">
        <f t="shared" si="0"/>
        <v>115950</v>
      </c>
      <c r="G25" s="20">
        <v>38</v>
      </c>
      <c r="H25" s="19">
        <f t="shared" si="1"/>
        <v>88122</v>
      </c>
      <c r="I25" s="20"/>
      <c r="J25" s="19"/>
      <c r="K25" s="20"/>
      <c r="L25" s="19"/>
      <c r="M25" s="20"/>
      <c r="N25" s="19"/>
      <c r="O25" s="20"/>
      <c r="P25" s="19"/>
      <c r="Q25" s="20"/>
      <c r="R25" s="19"/>
      <c r="S25" s="20"/>
      <c r="T25" s="19"/>
      <c r="U25" s="17"/>
      <c r="V25" s="18"/>
    </row>
    <row r="26" spans="1:22" ht="12.75" customHeight="1">
      <c r="A26" s="4">
        <v>17</v>
      </c>
      <c r="B26" s="3" t="s">
        <v>26</v>
      </c>
      <c r="C26" s="4" t="s">
        <v>15</v>
      </c>
      <c r="D26" s="23">
        <v>41832</v>
      </c>
      <c r="E26" s="28">
        <v>3</v>
      </c>
      <c r="F26" s="19">
        <f t="shared" si="0"/>
        <v>125496</v>
      </c>
      <c r="G26" s="20">
        <v>3</v>
      </c>
      <c r="H26" s="19">
        <f t="shared" si="1"/>
        <v>125496</v>
      </c>
      <c r="I26" s="20"/>
      <c r="J26" s="19"/>
      <c r="K26" s="20"/>
      <c r="L26" s="19"/>
      <c r="M26" s="20"/>
      <c r="N26" s="19"/>
      <c r="O26" s="20"/>
      <c r="P26" s="19"/>
      <c r="Q26" s="20"/>
      <c r="R26" s="19"/>
      <c r="S26" s="20"/>
      <c r="T26" s="19"/>
      <c r="U26" s="17"/>
      <c r="V26" s="18"/>
    </row>
    <row r="27" spans="1:22" ht="12.75" customHeight="1">
      <c r="A27" s="4">
        <v>18</v>
      </c>
      <c r="B27" s="3" t="s">
        <v>93</v>
      </c>
      <c r="C27" s="4" t="s">
        <v>15</v>
      </c>
      <c r="D27" s="23">
        <v>1915</v>
      </c>
      <c r="E27" s="28">
        <v>10</v>
      </c>
      <c r="F27" s="19">
        <f t="shared" si="0"/>
        <v>19150</v>
      </c>
      <c r="G27" s="20">
        <v>8.25</v>
      </c>
      <c r="H27" s="19">
        <f t="shared" si="1"/>
        <v>15798.75</v>
      </c>
      <c r="I27" s="20"/>
      <c r="J27" s="19"/>
      <c r="K27" s="20"/>
      <c r="L27" s="19"/>
      <c r="M27" s="20"/>
      <c r="N27" s="19"/>
      <c r="O27" s="20"/>
      <c r="P27" s="19"/>
      <c r="Q27" s="20"/>
      <c r="R27" s="19"/>
      <c r="S27" s="20"/>
      <c r="T27" s="19"/>
      <c r="U27" s="17"/>
      <c r="V27" s="18"/>
    </row>
    <row r="28" spans="1:22" ht="12.75" customHeight="1">
      <c r="A28" s="4">
        <v>19</v>
      </c>
      <c r="B28" s="3" t="s">
        <v>69</v>
      </c>
      <c r="C28" s="4" t="s">
        <v>15</v>
      </c>
      <c r="D28" s="23">
        <v>992</v>
      </c>
      <c r="E28" s="28">
        <v>4</v>
      </c>
      <c r="F28" s="19">
        <f t="shared" si="0"/>
        <v>3968</v>
      </c>
      <c r="G28" s="20">
        <v>4.5</v>
      </c>
      <c r="H28" s="19">
        <f t="shared" si="1"/>
        <v>4464</v>
      </c>
      <c r="I28" s="20"/>
      <c r="J28" s="19"/>
      <c r="K28" s="20"/>
      <c r="L28" s="19"/>
      <c r="M28" s="20"/>
      <c r="N28" s="19"/>
      <c r="O28" s="20"/>
      <c r="P28" s="19"/>
      <c r="Q28" s="20"/>
      <c r="R28" s="19"/>
      <c r="S28" s="20"/>
      <c r="T28" s="19"/>
      <c r="U28" s="17"/>
      <c r="V28" s="18"/>
    </row>
    <row r="29" spans="1:22" ht="12.75" customHeight="1">
      <c r="A29" s="4">
        <v>20</v>
      </c>
      <c r="B29" s="3" t="s">
        <v>9</v>
      </c>
      <c r="C29" s="4" t="s">
        <v>4</v>
      </c>
      <c r="D29" s="23">
        <v>1</v>
      </c>
      <c r="E29" s="28">
        <v>10000</v>
      </c>
      <c r="F29" s="19">
        <f t="shared" si="0"/>
        <v>10000</v>
      </c>
      <c r="G29" s="20">
        <v>4000</v>
      </c>
      <c r="H29" s="19">
        <f t="shared" si="1"/>
        <v>4000</v>
      </c>
      <c r="I29" s="20"/>
      <c r="J29" s="19"/>
      <c r="K29" s="20"/>
      <c r="L29" s="19"/>
      <c r="M29" s="20"/>
      <c r="N29" s="19"/>
      <c r="O29" s="20"/>
      <c r="P29" s="19"/>
      <c r="Q29" s="20"/>
      <c r="R29" s="19"/>
      <c r="S29" s="20"/>
      <c r="T29" s="19"/>
      <c r="U29" s="17"/>
      <c r="V29" s="18"/>
    </row>
    <row r="30" spans="1:22" ht="12.75" customHeight="1">
      <c r="A30" s="4">
        <v>21</v>
      </c>
      <c r="B30" s="3" t="s">
        <v>10</v>
      </c>
      <c r="C30" s="4" t="s">
        <v>16</v>
      </c>
      <c r="D30" s="24">
        <v>5.5</v>
      </c>
      <c r="E30" s="28">
        <v>400</v>
      </c>
      <c r="F30" s="19">
        <f t="shared" si="0"/>
        <v>2200</v>
      </c>
      <c r="G30" s="20">
        <v>1200</v>
      </c>
      <c r="H30" s="19">
        <f t="shared" si="1"/>
        <v>6600</v>
      </c>
      <c r="I30" s="20"/>
      <c r="J30" s="19"/>
      <c r="K30" s="20"/>
      <c r="L30" s="19"/>
      <c r="M30" s="20"/>
      <c r="N30" s="19"/>
      <c r="O30" s="20"/>
      <c r="P30" s="19"/>
      <c r="Q30" s="20"/>
      <c r="R30" s="19"/>
      <c r="S30" s="20"/>
      <c r="T30" s="19"/>
      <c r="U30" s="17"/>
      <c r="V30" s="18"/>
    </row>
    <row r="31" spans="1:22" ht="12.75" customHeight="1">
      <c r="A31" s="4">
        <v>22</v>
      </c>
      <c r="B31" s="3" t="s">
        <v>70</v>
      </c>
      <c r="C31" s="4" t="s">
        <v>18</v>
      </c>
      <c r="D31" s="24">
        <v>250</v>
      </c>
      <c r="E31" s="28">
        <v>20</v>
      </c>
      <c r="F31" s="19">
        <f t="shared" si="0"/>
        <v>5000</v>
      </c>
      <c r="G31" s="20">
        <v>28</v>
      </c>
      <c r="H31" s="19">
        <f t="shared" si="1"/>
        <v>7000</v>
      </c>
      <c r="I31" s="20"/>
      <c r="J31" s="19"/>
      <c r="K31" s="20"/>
      <c r="L31" s="19"/>
      <c r="M31" s="20"/>
      <c r="N31" s="19"/>
      <c r="O31" s="20"/>
      <c r="P31" s="19"/>
      <c r="Q31" s="20"/>
      <c r="R31" s="19"/>
      <c r="S31" s="20"/>
      <c r="T31" s="19"/>
      <c r="U31" s="17"/>
      <c r="V31" s="18"/>
    </row>
    <row r="32" spans="1:22" ht="12.75" customHeight="1">
      <c r="A32" s="4">
        <v>23</v>
      </c>
      <c r="B32" s="3" t="s">
        <v>27</v>
      </c>
      <c r="C32" s="4" t="s">
        <v>4</v>
      </c>
      <c r="D32" s="23">
        <v>1</v>
      </c>
      <c r="E32" s="28">
        <v>6000</v>
      </c>
      <c r="F32" s="19">
        <f t="shared" si="0"/>
        <v>6000</v>
      </c>
      <c r="G32" s="20">
        <v>850</v>
      </c>
      <c r="H32" s="19">
        <f t="shared" si="1"/>
        <v>850</v>
      </c>
      <c r="I32" s="20"/>
      <c r="J32" s="19"/>
      <c r="K32" s="20"/>
      <c r="L32" s="19"/>
      <c r="M32" s="20"/>
      <c r="N32" s="19"/>
      <c r="O32" s="20"/>
      <c r="P32" s="19"/>
      <c r="Q32" s="20"/>
      <c r="R32" s="19"/>
      <c r="S32" s="20"/>
      <c r="T32" s="19"/>
      <c r="U32" s="17"/>
      <c r="V32" s="18"/>
    </row>
    <row r="33" spans="1:22" ht="12.75" customHeight="1">
      <c r="A33" s="4" t="s">
        <v>68</v>
      </c>
      <c r="B33" s="3"/>
      <c r="C33" s="4"/>
      <c r="D33" s="23"/>
      <c r="E33" s="28"/>
      <c r="F33" s="19" t="str">
        <f t="shared" si="0"/>
        <v/>
      </c>
      <c r="G33" s="20"/>
      <c r="H33" s="19" t="str">
        <f t="shared" si="1"/>
        <v/>
      </c>
      <c r="I33" s="20"/>
      <c r="J33" s="19"/>
      <c r="K33" s="20"/>
      <c r="L33" s="19"/>
      <c r="M33" s="20"/>
      <c r="N33" s="19"/>
      <c r="O33" s="20"/>
      <c r="P33" s="19"/>
      <c r="Q33" s="20"/>
      <c r="R33" s="19"/>
      <c r="S33" s="20"/>
      <c r="T33" s="19"/>
      <c r="U33" s="17"/>
      <c r="V33" s="18"/>
    </row>
    <row r="34" spans="1:22" ht="12.75" customHeight="1">
      <c r="A34" s="4">
        <v>24</v>
      </c>
      <c r="B34" s="3" t="s">
        <v>35</v>
      </c>
      <c r="C34" s="4" t="s">
        <v>17</v>
      </c>
      <c r="D34" s="23">
        <v>653</v>
      </c>
      <c r="E34" s="28">
        <v>25</v>
      </c>
      <c r="F34" s="19">
        <f t="shared" si="0"/>
        <v>16325</v>
      </c>
      <c r="G34" s="20">
        <v>18</v>
      </c>
      <c r="H34" s="19">
        <f t="shared" si="1"/>
        <v>11754</v>
      </c>
      <c r="I34" s="20"/>
      <c r="J34" s="19"/>
      <c r="K34" s="20"/>
      <c r="L34" s="19"/>
      <c r="M34" s="20"/>
      <c r="N34" s="19"/>
      <c r="O34" s="20"/>
      <c r="P34" s="19"/>
      <c r="Q34" s="20"/>
      <c r="R34" s="19"/>
      <c r="S34" s="20"/>
      <c r="T34" s="19"/>
      <c r="U34" s="17"/>
      <c r="V34" s="18"/>
    </row>
    <row r="35" spans="1:22" ht="12.75" customHeight="1">
      <c r="A35" s="4">
        <v>25</v>
      </c>
      <c r="B35" s="3" t="s">
        <v>36</v>
      </c>
      <c r="C35" s="4" t="s">
        <v>17</v>
      </c>
      <c r="D35" s="23">
        <v>7746</v>
      </c>
      <c r="E35" s="28">
        <v>15</v>
      </c>
      <c r="F35" s="19">
        <f t="shared" si="0"/>
        <v>116190</v>
      </c>
      <c r="G35" s="20">
        <v>15.15</v>
      </c>
      <c r="H35" s="19">
        <f t="shared" si="1"/>
        <v>117351.90000000001</v>
      </c>
      <c r="I35" s="20"/>
      <c r="J35" s="19"/>
      <c r="K35" s="20"/>
      <c r="L35" s="19"/>
      <c r="M35" s="20"/>
      <c r="N35" s="19"/>
      <c r="O35" s="20"/>
      <c r="P35" s="19"/>
      <c r="Q35" s="20"/>
      <c r="R35" s="19"/>
      <c r="S35" s="20"/>
      <c r="T35" s="19"/>
      <c r="U35" s="17"/>
      <c r="V35" s="18"/>
    </row>
    <row r="36" spans="1:22" ht="12.75" customHeight="1">
      <c r="A36" s="4">
        <v>26</v>
      </c>
      <c r="B36" s="3" t="s">
        <v>37</v>
      </c>
      <c r="C36" s="4" t="s">
        <v>17</v>
      </c>
      <c r="D36" s="23">
        <v>30</v>
      </c>
      <c r="E36" s="28">
        <v>25</v>
      </c>
      <c r="F36" s="19">
        <f t="shared" si="0"/>
        <v>750</v>
      </c>
      <c r="G36" s="20">
        <v>15.15</v>
      </c>
      <c r="H36" s="19">
        <f t="shared" si="1"/>
        <v>454.5</v>
      </c>
      <c r="I36" s="20"/>
      <c r="J36" s="19"/>
      <c r="K36" s="20"/>
      <c r="L36" s="19"/>
      <c r="M36" s="20"/>
      <c r="N36" s="19"/>
      <c r="O36" s="20"/>
      <c r="P36" s="19"/>
      <c r="Q36" s="20"/>
      <c r="R36" s="19"/>
      <c r="S36" s="20"/>
      <c r="T36" s="19"/>
      <c r="U36" s="17"/>
      <c r="V36" s="18"/>
    </row>
    <row r="37" spans="1:22" ht="12.75" customHeight="1">
      <c r="A37" s="4">
        <v>27</v>
      </c>
      <c r="B37" s="3" t="s">
        <v>71</v>
      </c>
      <c r="C37" s="4" t="s">
        <v>17</v>
      </c>
      <c r="D37" s="23">
        <v>6386</v>
      </c>
      <c r="E37" s="28">
        <v>20</v>
      </c>
      <c r="F37" s="19">
        <f t="shared" si="0"/>
        <v>127720</v>
      </c>
      <c r="G37" s="20">
        <v>15.15</v>
      </c>
      <c r="H37" s="19">
        <f t="shared" si="1"/>
        <v>96747.90000000001</v>
      </c>
      <c r="I37" s="20"/>
      <c r="J37" s="19"/>
      <c r="K37" s="20"/>
      <c r="L37" s="19"/>
      <c r="M37" s="20"/>
      <c r="N37" s="19"/>
      <c r="O37" s="20"/>
      <c r="P37" s="19"/>
      <c r="Q37" s="20"/>
      <c r="R37" s="19"/>
      <c r="S37" s="20"/>
      <c r="T37" s="19"/>
      <c r="U37" s="17"/>
      <c r="V37" s="18"/>
    </row>
    <row r="38" spans="1:22" ht="12.75" customHeight="1">
      <c r="A38" s="4">
        <v>28</v>
      </c>
      <c r="B38" s="3" t="s">
        <v>30</v>
      </c>
      <c r="C38" s="4" t="s">
        <v>17</v>
      </c>
      <c r="D38" s="23">
        <v>167</v>
      </c>
      <c r="E38" s="28">
        <v>10</v>
      </c>
      <c r="F38" s="19">
        <f t="shared" si="0"/>
        <v>1670</v>
      </c>
      <c r="G38" s="20">
        <v>11</v>
      </c>
      <c r="H38" s="19">
        <f t="shared" si="1"/>
        <v>1837</v>
      </c>
      <c r="I38" s="20"/>
      <c r="J38" s="19"/>
      <c r="K38" s="20"/>
      <c r="L38" s="19"/>
      <c r="M38" s="20"/>
      <c r="N38" s="19"/>
      <c r="O38" s="20"/>
      <c r="P38" s="19"/>
      <c r="Q38" s="20"/>
      <c r="R38" s="19"/>
      <c r="S38" s="20"/>
      <c r="T38" s="19"/>
      <c r="U38" s="17"/>
      <c r="V38" s="18"/>
    </row>
    <row r="39" spans="1:22" ht="12.75" customHeight="1">
      <c r="A39" s="4">
        <v>29</v>
      </c>
      <c r="B39" s="3" t="s">
        <v>11</v>
      </c>
      <c r="C39" s="4" t="s">
        <v>6</v>
      </c>
      <c r="D39" s="23">
        <v>12</v>
      </c>
      <c r="E39" s="28">
        <v>800</v>
      </c>
      <c r="F39" s="19">
        <f t="shared" si="0"/>
        <v>9600</v>
      </c>
      <c r="G39" s="20">
        <v>550</v>
      </c>
      <c r="H39" s="19">
        <f t="shared" si="1"/>
        <v>6600</v>
      </c>
      <c r="I39" s="20"/>
      <c r="J39" s="19"/>
      <c r="K39" s="20"/>
      <c r="L39" s="19"/>
      <c r="M39" s="20"/>
      <c r="N39" s="19"/>
      <c r="O39" s="20"/>
      <c r="P39" s="19"/>
      <c r="Q39" s="20"/>
      <c r="R39" s="19"/>
      <c r="S39" s="20"/>
      <c r="T39" s="19"/>
      <c r="U39" s="17"/>
      <c r="V39" s="18"/>
    </row>
    <row r="40" spans="1:22" ht="12.75" customHeight="1">
      <c r="A40" s="4">
        <v>30</v>
      </c>
      <c r="B40" s="3" t="s">
        <v>38</v>
      </c>
      <c r="C40" s="4" t="s">
        <v>18</v>
      </c>
      <c r="D40" s="23">
        <v>35025</v>
      </c>
      <c r="E40" s="28">
        <v>3</v>
      </c>
      <c r="F40" s="19">
        <f t="shared" si="0"/>
        <v>105075</v>
      </c>
      <c r="G40" s="20">
        <v>3.15</v>
      </c>
      <c r="H40" s="19">
        <f t="shared" si="1"/>
        <v>110328.75</v>
      </c>
      <c r="I40" s="20"/>
      <c r="J40" s="19"/>
      <c r="K40" s="20"/>
      <c r="L40" s="19"/>
      <c r="M40" s="20"/>
      <c r="N40" s="19"/>
      <c r="O40" s="20"/>
      <c r="P40" s="19"/>
      <c r="Q40" s="20"/>
      <c r="R40" s="19"/>
      <c r="S40" s="20"/>
      <c r="T40" s="19"/>
      <c r="U40" s="17"/>
      <c r="V40" s="18"/>
    </row>
    <row r="41" spans="1:22" ht="12.75" customHeight="1">
      <c r="A41" s="4">
        <v>31</v>
      </c>
      <c r="B41" s="3" t="s">
        <v>39</v>
      </c>
      <c r="C41" s="4" t="s">
        <v>18</v>
      </c>
      <c r="D41" s="23">
        <v>3790</v>
      </c>
      <c r="E41" s="28">
        <v>28</v>
      </c>
      <c r="F41" s="19">
        <f t="shared" si="0"/>
        <v>106120</v>
      </c>
      <c r="G41" s="20">
        <v>7.7</v>
      </c>
      <c r="H41" s="19">
        <f t="shared" si="1"/>
        <v>29183</v>
      </c>
      <c r="I41" s="20"/>
      <c r="J41" s="19"/>
      <c r="K41" s="20"/>
      <c r="L41" s="19"/>
      <c r="M41" s="20"/>
      <c r="N41" s="19"/>
      <c r="O41" s="20"/>
      <c r="P41" s="19"/>
      <c r="Q41" s="20"/>
      <c r="R41" s="19"/>
      <c r="S41" s="20"/>
      <c r="T41" s="19"/>
      <c r="U41" s="17"/>
      <c r="V41" s="18"/>
    </row>
    <row r="42" spans="1:22" ht="12.75" customHeight="1">
      <c r="A42" s="4">
        <v>32</v>
      </c>
      <c r="B42" s="3" t="s">
        <v>40</v>
      </c>
      <c r="C42" s="4" t="s">
        <v>18</v>
      </c>
      <c r="D42" s="23">
        <v>565</v>
      </c>
      <c r="E42" s="28">
        <v>39</v>
      </c>
      <c r="F42" s="19">
        <f t="shared" si="0"/>
        <v>22035</v>
      </c>
      <c r="G42" s="20">
        <v>19.75</v>
      </c>
      <c r="H42" s="19">
        <f t="shared" si="1"/>
        <v>11158.75</v>
      </c>
      <c r="I42" s="20"/>
      <c r="J42" s="19"/>
      <c r="K42" s="20"/>
      <c r="L42" s="19"/>
      <c r="M42" s="20"/>
      <c r="N42" s="19"/>
      <c r="O42" s="20"/>
      <c r="P42" s="19"/>
      <c r="Q42" s="20"/>
      <c r="R42" s="19"/>
      <c r="S42" s="20"/>
      <c r="T42" s="19"/>
      <c r="U42" s="17"/>
      <c r="V42" s="18"/>
    </row>
    <row r="43" spans="1:22" ht="12.75" customHeight="1">
      <c r="A43" s="4">
        <v>33</v>
      </c>
      <c r="B43" s="3" t="s">
        <v>12</v>
      </c>
      <c r="C43" s="4" t="s">
        <v>18</v>
      </c>
      <c r="D43" s="23">
        <v>5521</v>
      </c>
      <c r="E43" s="28">
        <v>10</v>
      </c>
      <c r="F43" s="19">
        <f t="shared" si="0"/>
        <v>55210</v>
      </c>
      <c r="G43" s="20">
        <v>10.5</v>
      </c>
      <c r="H43" s="19">
        <f t="shared" si="1"/>
        <v>57970.5</v>
      </c>
      <c r="I43" s="20"/>
      <c r="J43" s="19"/>
      <c r="K43" s="20"/>
      <c r="L43" s="19"/>
      <c r="M43" s="20"/>
      <c r="N43" s="19"/>
      <c r="O43" s="20"/>
      <c r="P43" s="19"/>
      <c r="Q43" s="20"/>
      <c r="R43" s="19"/>
      <c r="S43" s="20"/>
      <c r="T43" s="19"/>
      <c r="U43" s="17"/>
      <c r="V43" s="18"/>
    </row>
    <row r="44" spans="1:22" ht="12.75" customHeight="1">
      <c r="A44" s="4">
        <v>34</v>
      </c>
      <c r="B44" s="3" t="s">
        <v>94</v>
      </c>
      <c r="C44" s="4" t="s">
        <v>15</v>
      </c>
      <c r="D44" s="23">
        <v>109</v>
      </c>
      <c r="E44" s="28">
        <v>50</v>
      </c>
      <c r="F44" s="19">
        <f t="shared" si="0"/>
        <v>5450</v>
      </c>
      <c r="G44" s="20">
        <v>49.75</v>
      </c>
      <c r="H44" s="19">
        <f t="shared" si="1"/>
        <v>5422.75</v>
      </c>
      <c r="I44" s="30">
        <f>SUM(H39:H44)</f>
        <v>220663.75</v>
      </c>
      <c r="J44" s="19">
        <f>I44+H9</f>
        <v>280663.75</v>
      </c>
      <c r="K44" s="20"/>
      <c r="L44" s="19"/>
      <c r="M44" s="20"/>
      <c r="N44" s="19"/>
      <c r="O44" s="20"/>
      <c r="P44" s="19"/>
      <c r="Q44" s="20"/>
      <c r="R44" s="19"/>
      <c r="S44" s="20"/>
      <c r="T44" s="19"/>
      <c r="U44" s="17"/>
      <c r="V44" s="18"/>
    </row>
    <row r="45" spans="1:22" ht="12.75" customHeight="1">
      <c r="A45" s="4" t="s">
        <v>68</v>
      </c>
      <c r="B45" s="3"/>
      <c r="C45" s="4"/>
      <c r="D45" s="23"/>
      <c r="E45" s="28"/>
      <c r="F45" s="19" t="str">
        <f t="shared" si="0"/>
        <v/>
      </c>
      <c r="G45" s="20"/>
      <c r="H45" s="19" t="str">
        <f t="shared" si="1"/>
        <v/>
      </c>
      <c r="I45" s="20"/>
      <c r="J45" s="19"/>
      <c r="K45" s="20"/>
      <c r="L45" s="19"/>
      <c r="M45" s="20"/>
      <c r="N45" s="19"/>
      <c r="O45" s="20"/>
      <c r="P45" s="19"/>
      <c r="Q45" s="20"/>
      <c r="R45" s="19"/>
      <c r="S45" s="20"/>
      <c r="T45" s="19"/>
      <c r="U45" s="17"/>
      <c r="V45" s="18"/>
    </row>
    <row r="46" spans="1:22" ht="12.75" customHeight="1">
      <c r="A46" s="4">
        <v>35</v>
      </c>
      <c r="B46" s="3" t="s">
        <v>72</v>
      </c>
      <c r="C46" s="4" t="s">
        <v>32</v>
      </c>
      <c r="D46" s="24">
        <v>40.2</v>
      </c>
      <c r="E46" s="28">
        <v>600</v>
      </c>
      <c r="F46" s="19">
        <f t="shared" si="0"/>
        <v>24120</v>
      </c>
      <c r="G46" s="20">
        <v>890</v>
      </c>
      <c r="H46" s="19">
        <f t="shared" si="1"/>
        <v>35778</v>
      </c>
      <c r="I46" s="20"/>
      <c r="J46" s="19"/>
      <c r="K46" s="20"/>
      <c r="L46" s="19"/>
      <c r="M46" s="20"/>
      <c r="N46" s="19"/>
      <c r="O46" s="20"/>
      <c r="P46" s="19"/>
      <c r="Q46" s="20"/>
      <c r="R46" s="19"/>
      <c r="S46" s="20"/>
      <c r="T46" s="19"/>
      <c r="U46" s="17"/>
      <c r="V46" s="18"/>
    </row>
    <row r="47" spans="1:22" ht="12.75" customHeight="1">
      <c r="A47" s="4">
        <v>36</v>
      </c>
      <c r="B47" s="3" t="s">
        <v>95</v>
      </c>
      <c r="C47" s="4" t="s">
        <v>32</v>
      </c>
      <c r="D47" s="24">
        <v>0.5</v>
      </c>
      <c r="E47" s="28">
        <v>2000</v>
      </c>
      <c r="F47" s="19">
        <f t="shared" si="0"/>
        <v>1000</v>
      </c>
      <c r="G47" s="20">
        <v>1500</v>
      </c>
      <c r="H47" s="19">
        <f t="shared" si="1"/>
        <v>750</v>
      </c>
      <c r="I47" s="20"/>
      <c r="J47" s="19"/>
      <c r="K47" s="20"/>
      <c r="L47" s="19"/>
      <c r="M47" s="20"/>
      <c r="N47" s="19"/>
      <c r="O47" s="20"/>
      <c r="P47" s="19"/>
      <c r="Q47" s="20"/>
      <c r="R47" s="19"/>
      <c r="S47" s="20"/>
      <c r="T47" s="19"/>
      <c r="U47" s="17"/>
      <c r="V47" s="18"/>
    </row>
    <row r="48" spans="1:22" ht="12.75" customHeight="1">
      <c r="A48" s="4">
        <v>37</v>
      </c>
      <c r="B48" s="3" t="s">
        <v>73</v>
      </c>
      <c r="C48" s="4" t="s">
        <v>17</v>
      </c>
      <c r="D48" s="24">
        <v>5.3</v>
      </c>
      <c r="E48" s="28">
        <v>300</v>
      </c>
      <c r="F48" s="19">
        <f t="shared" si="0"/>
        <v>1590</v>
      </c>
      <c r="G48" s="20">
        <v>155</v>
      </c>
      <c r="H48" s="19">
        <f t="shared" si="1"/>
        <v>821.5</v>
      </c>
      <c r="I48" s="20"/>
      <c r="J48" s="19"/>
      <c r="K48" s="20"/>
      <c r="L48" s="19"/>
      <c r="M48" s="20"/>
      <c r="N48" s="19"/>
      <c r="O48" s="20"/>
      <c r="P48" s="19"/>
      <c r="Q48" s="20"/>
      <c r="R48" s="19"/>
      <c r="S48" s="20"/>
      <c r="T48" s="19"/>
      <c r="U48" s="17"/>
      <c r="V48" s="18"/>
    </row>
    <row r="49" spans="1:22" ht="12.75" customHeight="1">
      <c r="A49" s="4" t="s">
        <v>68</v>
      </c>
      <c r="B49" s="3"/>
      <c r="C49" s="4"/>
      <c r="D49" s="23"/>
      <c r="E49" s="28"/>
      <c r="F49" s="19" t="str">
        <f t="shared" si="0"/>
        <v/>
      </c>
      <c r="G49" s="20"/>
      <c r="H49" s="19" t="str">
        <f t="shared" si="1"/>
        <v/>
      </c>
      <c r="I49" s="20"/>
      <c r="J49" s="19"/>
      <c r="K49" s="20"/>
      <c r="L49" s="19"/>
      <c r="M49" s="20"/>
      <c r="N49" s="19"/>
      <c r="O49" s="20"/>
      <c r="P49" s="19"/>
      <c r="Q49" s="20"/>
      <c r="R49" s="19"/>
      <c r="S49" s="20"/>
      <c r="T49" s="19"/>
      <c r="U49" s="17"/>
      <c r="V49" s="18"/>
    </row>
    <row r="50" spans="1:22" ht="12.75" customHeight="1">
      <c r="A50" s="4">
        <v>38</v>
      </c>
      <c r="B50" s="3" t="s">
        <v>74</v>
      </c>
      <c r="C50" s="4" t="s">
        <v>6</v>
      </c>
      <c r="D50" s="23">
        <v>3</v>
      </c>
      <c r="E50" s="28">
        <v>2000</v>
      </c>
      <c r="F50" s="19">
        <f t="shared" si="0"/>
        <v>6000</v>
      </c>
      <c r="G50" s="20">
        <v>3035</v>
      </c>
      <c r="H50" s="19">
        <f t="shared" si="1"/>
        <v>9105</v>
      </c>
      <c r="I50" s="20"/>
      <c r="J50" s="19"/>
      <c r="K50" s="20"/>
      <c r="L50" s="19"/>
      <c r="M50" s="20"/>
      <c r="N50" s="19"/>
      <c r="O50" s="20"/>
      <c r="P50" s="19"/>
      <c r="Q50" s="20"/>
      <c r="R50" s="19"/>
      <c r="S50" s="20"/>
      <c r="T50" s="19"/>
      <c r="U50" s="17"/>
      <c r="V50" s="18"/>
    </row>
    <row r="51" spans="1:22" ht="12.75" customHeight="1">
      <c r="A51" s="4">
        <v>39</v>
      </c>
      <c r="B51" s="3" t="s">
        <v>75</v>
      </c>
      <c r="C51" s="4" t="s">
        <v>17</v>
      </c>
      <c r="D51" s="24">
        <v>77</v>
      </c>
      <c r="E51" s="28">
        <v>200</v>
      </c>
      <c r="F51" s="19">
        <f t="shared" si="0"/>
        <v>15400</v>
      </c>
      <c r="G51" s="20">
        <v>115</v>
      </c>
      <c r="H51" s="19">
        <f t="shared" si="1"/>
        <v>8855</v>
      </c>
      <c r="I51" s="20"/>
      <c r="J51" s="19"/>
      <c r="K51" s="20"/>
      <c r="L51" s="19"/>
      <c r="M51" s="20"/>
      <c r="N51" s="19"/>
      <c r="O51" s="20"/>
      <c r="P51" s="19"/>
      <c r="Q51" s="20"/>
      <c r="R51" s="19"/>
      <c r="S51" s="20"/>
      <c r="T51" s="19"/>
      <c r="U51" s="17"/>
      <c r="V51" s="18"/>
    </row>
    <row r="52" spans="1:22" s="2" customFormat="1" ht="12.75" customHeight="1">
      <c r="A52" s="4">
        <v>40</v>
      </c>
      <c r="B52" s="3" t="s">
        <v>76</v>
      </c>
      <c r="C52" s="4" t="s">
        <v>6</v>
      </c>
      <c r="D52" s="23">
        <v>11</v>
      </c>
      <c r="E52" s="28">
        <v>1500</v>
      </c>
      <c r="F52" s="19">
        <f t="shared" si="0"/>
        <v>16500</v>
      </c>
      <c r="G52" s="20">
        <v>850</v>
      </c>
      <c r="H52" s="19">
        <f t="shared" si="1"/>
        <v>9350</v>
      </c>
      <c r="I52" s="20"/>
      <c r="J52" s="19"/>
      <c r="K52" s="20"/>
      <c r="L52" s="19"/>
      <c r="M52" s="20"/>
      <c r="N52" s="19"/>
      <c r="O52" s="20"/>
      <c r="P52" s="19"/>
      <c r="Q52" s="20"/>
      <c r="R52" s="19"/>
      <c r="S52" s="20"/>
      <c r="T52" s="19"/>
      <c r="U52" s="17"/>
      <c r="V52" s="18"/>
    </row>
    <row r="53" spans="1:22" s="2" customFormat="1" ht="12.75" customHeight="1">
      <c r="A53" s="4" t="s">
        <v>68</v>
      </c>
      <c r="B53" s="3"/>
      <c r="C53" s="4"/>
      <c r="D53" s="23"/>
      <c r="E53" s="20"/>
      <c r="F53" s="19" t="str">
        <f t="shared" si="0"/>
        <v/>
      </c>
      <c r="G53" s="20"/>
      <c r="H53" s="19" t="str">
        <f t="shared" si="1"/>
        <v/>
      </c>
      <c r="I53" s="20"/>
      <c r="J53" s="19"/>
      <c r="K53" s="20"/>
      <c r="L53" s="19"/>
      <c r="M53" s="20"/>
      <c r="N53" s="19"/>
      <c r="O53" s="20"/>
      <c r="P53" s="19"/>
      <c r="Q53" s="20"/>
      <c r="R53" s="19"/>
      <c r="S53" s="20"/>
      <c r="T53" s="19"/>
      <c r="U53" s="17"/>
      <c r="V53" s="18"/>
    </row>
    <row r="54" spans="1:22" s="2" customFormat="1" ht="12.75" customHeight="1">
      <c r="A54" s="4">
        <v>41</v>
      </c>
      <c r="B54" s="3" t="s">
        <v>96</v>
      </c>
      <c r="C54" s="4" t="s">
        <v>6</v>
      </c>
      <c r="D54" s="23">
        <v>15</v>
      </c>
      <c r="E54" s="28">
        <v>1200</v>
      </c>
      <c r="F54" s="19">
        <f t="shared" si="0"/>
        <v>18000</v>
      </c>
      <c r="G54" s="20">
        <v>1250</v>
      </c>
      <c r="H54" s="19">
        <f t="shared" si="1"/>
        <v>18750</v>
      </c>
      <c r="I54" s="20"/>
      <c r="J54" s="19"/>
      <c r="K54" s="20"/>
      <c r="L54" s="19"/>
      <c r="M54" s="20"/>
      <c r="N54" s="19"/>
      <c r="O54" s="20"/>
      <c r="P54" s="19"/>
      <c r="Q54" s="20"/>
      <c r="R54" s="19"/>
      <c r="S54" s="20"/>
      <c r="T54" s="19"/>
      <c r="U54" s="17"/>
      <c r="V54" s="18"/>
    </row>
    <row r="55" spans="1:22" s="2" customFormat="1" ht="12.75" customHeight="1">
      <c r="A55" s="4">
        <v>42</v>
      </c>
      <c r="B55" s="3" t="s">
        <v>77</v>
      </c>
      <c r="C55" s="4" t="s">
        <v>6</v>
      </c>
      <c r="D55" s="23">
        <v>1</v>
      </c>
      <c r="E55" s="28">
        <v>1500</v>
      </c>
      <c r="F55" s="19">
        <f t="shared" si="0"/>
        <v>1500</v>
      </c>
      <c r="G55" s="20">
        <v>1765</v>
      </c>
      <c r="H55" s="19">
        <f t="shared" si="1"/>
        <v>1765</v>
      </c>
      <c r="I55" s="20"/>
      <c r="J55" s="19"/>
      <c r="K55" s="20"/>
      <c r="L55" s="19"/>
      <c r="M55" s="20"/>
      <c r="N55" s="19"/>
      <c r="O55" s="20"/>
      <c r="P55" s="19"/>
      <c r="Q55" s="20"/>
      <c r="R55" s="19"/>
      <c r="S55" s="20"/>
      <c r="T55" s="19"/>
      <c r="U55" s="17"/>
      <c r="V55" s="18"/>
    </row>
    <row r="56" spans="1:22" s="2" customFormat="1" ht="12.75" customHeight="1">
      <c r="A56" s="4">
        <v>43</v>
      </c>
      <c r="B56" s="3" t="s">
        <v>78</v>
      </c>
      <c r="C56" s="4" t="s">
        <v>6</v>
      </c>
      <c r="D56" s="23">
        <v>4</v>
      </c>
      <c r="E56" s="28">
        <v>1500</v>
      </c>
      <c r="F56" s="19">
        <f t="shared" si="0"/>
        <v>6000</v>
      </c>
      <c r="G56" s="20">
        <v>1765</v>
      </c>
      <c r="H56" s="19">
        <f t="shared" si="1"/>
        <v>7060</v>
      </c>
      <c r="I56" s="20"/>
      <c r="J56" s="19"/>
      <c r="K56" s="20"/>
      <c r="L56" s="19"/>
      <c r="M56" s="20"/>
      <c r="N56" s="19"/>
      <c r="O56" s="20"/>
      <c r="P56" s="19"/>
      <c r="Q56" s="20"/>
      <c r="R56" s="19"/>
      <c r="S56" s="20"/>
      <c r="T56" s="19"/>
      <c r="U56" s="17"/>
      <c r="V56" s="18"/>
    </row>
    <row r="57" spans="1:22" s="2" customFormat="1" ht="12.75" customHeight="1">
      <c r="A57" s="4">
        <v>44</v>
      </c>
      <c r="B57" s="3" t="s">
        <v>97</v>
      </c>
      <c r="C57" s="4" t="s">
        <v>6</v>
      </c>
      <c r="D57" s="23">
        <v>5</v>
      </c>
      <c r="E57" s="28">
        <v>4000</v>
      </c>
      <c r="F57" s="19">
        <f t="shared" si="0"/>
        <v>20000</v>
      </c>
      <c r="G57" s="20">
        <v>2805</v>
      </c>
      <c r="H57" s="19">
        <f t="shared" si="1"/>
        <v>14025</v>
      </c>
      <c r="I57" s="20"/>
      <c r="J57" s="19"/>
      <c r="K57" s="20"/>
      <c r="L57" s="19"/>
      <c r="M57" s="20"/>
      <c r="N57" s="19"/>
      <c r="O57" s="20"/>
      <c r="P57" s="19"/>
      <c r="Q57" s="20"/>
      <c r="R57" s="19"/>
      <c r="S57" s="20"/>
      <c r="T57" s="19"/>
      <c r="U57" s="17"/>
      <c r="V57" s="18"/>
    </row>
    <row r="58" spans="1:22" s="2" customFormat="1" ht="12.75" customHeight="1">
      <c r="A58" s="4">
        <v>45</v>
      </c>
      <c r="B58" s="3" t="s">
        <v>98</v>
      </c>
      <c r="C58" s="4" t="s">
        <v>6</v>
      </c>
      <c r="D58" s="23">
        <v>1</v>
      </c>
      <c r="E58" s="28">
        <v>4200</v>
      </c>
      <c r="F58" s="19">
        <f t="shared" si="0"/>
        <v>4200</v>
      </c>
      <c r="G58" s="20">
        <v>3200</v>
      </c>
      <c r="H58" s="19">
        <f t="shared" si="1"/>
        <v>3200</v>
      </c>
      <c r="I58" s="20"/>
      <c r="J58" s="19"/>
      <c r="K58" s="20"/>
      <c r="L58" s="19"/>
      <c r="M58" s="20"/>
      <c r="N58" s="19"/>
      <c r="O58" s="20"/>
      <c r="P58" s="19"/>
      <c r="Q58" s="20"/>
      <c r="R58" s="19"/>
      <c r="S58" s="20"/>
      <c r="T58" s="19"/>
      <c r="U58" s="17"/>
      <c r="V58" s="18"/>
    </row>
    <row r="59" spans="1:22" s="2" customFormat="1" ht="12.75" customHeight="1">
      <c r="A59" s="4">
        <v>46</v>
      </c>
      <c r="B59" s="3" t="s">
        <v>41</v>
      </c>
      <c r="C59" s="4" t="s">
        <v>6</v>
      </c>
      <c r="D59" s="23">
        <v>13</v>
      </c>
      <c r="E59" s="28">
        <v>4400</v>
      </c>
      <c r="F59" s="19">
        <f t="shared" si="0"/>
        <v>57200</v>
      </c>
      <c r="G59" s="20">
        <v>2935</v>
      </c>
      <c r="H59" s="19">
        <f t="shared" si="1"/>
        <v>38155</v>
      </c>
      <c r="I59" s="20"/>
      <c r="J59" s="19"/>
      <c r="K59" s="20"/>
      <c r="L59" s="19"/>
      <c r="M59" s="20"/>
      <c r="N59" s="19"/>
      <c r="O59" s="20"/>
      <c r="P59" s="19"/>
      <c r="Q59" s="20"/>
      <c r="R59" s="19"/>
      <c r="S59" s="20"/>
      <c r="T59" s="19"/>
      <c r="U59" s="17"/>
      <c r="V59" s="18"/>
    </row>
    <row r="60" spans="1:22" s="2" customFormat="1" ht="12.75" customHeight="1">
      <c r="A60" s="4">
        <v>47</v>
      </c>
      <c r="B60" s="3" t="s">
        <v>99</v>
      </c>
      <c r="C60" s="4" t="s">
        <v>6</v>
      </c>
      <c r="D60" s="23">
        <v>1</v>
      </c>
      <c r="E60" s="28">
        <v>4500</v>
      </c>
      <c r="F60" s="19">
        <f t="shared" si="0"/>
        <v>4500</v>
      </c>
      <c r="G60" s="20">
        <v>3375</v>
      </c>
      <c r="H60" s="19">
        <f t="shared" si="1"/>
        <v>3375</v>
      </c>
      <c r="I60" s="20"/>
      <c r="J60" s="19"/>
      <c r="K60" s="20"/>
      <c r="L60" s="19"/>
      <c r="M60" s="20"/>
      <c r="N60" s="19"/>
      <c r="O60" s="20"/>
      <c r="P60" s="19"/>
      <c r="Q60" s="20"/>
      <c r="R60" s="19"/>
      <c r="S60" s="20"/>
      <c r="T60" s="19"/>
      <c r="U60" s="17"/>
      <c r="V60" s="18"/>
    </row>
    <row r="61" spans="1:22" s="2" customFormat="1" ht="12.75" customHeight="1">
      <c r="A61" s="4">
        <v>48</v>
      </c>
      <c r="B61" s="3" t="s">
        <v>42</v>
      </c>
      <c r="C61" s="4" t="s">
        <v>6</v>
      </c>
      <c r="D61" s="23">
        <v>3</v>
      </c>
      <c r="E61" s="28">
        <v>5000</v>
      </c>
      <c r="F61" s="19">
        <f t="shared" si="0"/>
        <v>15000</v>
      </c>
      <c r="G61" s="20">
        <v>3400</v>
      </c>
      <c r="H61" s="19">
        <f t="shared" si="1"/>
        <v>10200</v>
      </c>
      <c r="I61" s="20"/>
      <c r="J61" s="19"/>
      <c r="K61" s="20"/>
      <c r="L61" s="19"/>
      <c r="M61" s="20"/>
      <c r="N61" s="19"/>
      <c r="O61" s="20"/>
      <c r="P61" s="19"/>
      <c r="Q61" s="20"/>
      <c r="R61" s="19"/>
      <c r="S61" s="20"/>
      <c r="T61" s="19"/>
      <c r="U61" s="17"/>
      <c r="V61" s="18"/>
    </row>
    <row r="62" spans="1:22" ht="12.75" customHeight="1">
      <c r="A62" s="4">
        <v>49</v>
      </c>
      <c r="B62" s="3" t="s">
        <v>100</v>
      </c>
      <c r="C62" s="4" t="s">
        <v>6</v>
      </c>
      <c r="D62" s="23">
        <v>2</v>
      </c>
      <c r="E62" s="28">
        <v>5500</v>
      </c>
      <c r="F62" s="19">
        <f t="shared" si="0"/>
        <v>11000</v>
      </c>
      <c r="G62" s="20">
        <v>4100</v>
      </c>
      <c r="H62" s="19">
        <f t="shared" si="1"/>
        <v>8200</v>
      </c>
      <c r="I62" s="20"/>
      <c r="J62" s="19"/>
      <c r="K62" s="20"/>
      <c r="L62" s="19"/>
      <c r="M62" s="20"/>
      <c r="N62" s="19"/>
      <c r="O62" s="20"/>
      <c r="P62" s="19"/>
      <c r="Q62" s="20"/>
      <c r="R62" s="19"/>
      <c r="S62" s="20"/>
      <c r="T62" s="19"/>
      <c r="U62" s="17"/>
      <c r="V62" s="18"/>
    </row>
    <row r="63" spans="1:22" ht="12.75" customHeight="1">
      <c r="A63" s="4">
        <v>50</v>
      </c>
      <c r="B63" s="3" t="s">
        <v>101</v>
      </c>
      <c r="C63" s="4" t="s">
        <v>6</v>
      </c>
      <c r="D63" s="23">
        <v>1</v>
      </c>
      <c r="E63" s="28">
        <v>5600</v>
      </c>
      <c r="F63" s="19">
        <f t="shared" si="0"/>
        <v>5600</v>
      </c>
      <c r="G63" s="20">
        <v>3785</v>
      </c>
      <c r="H63" s="19">
        <f t="shared" si="1"/>
        <v>3785</v>
      </c>
      <c r="I63" s="20"/>
      <c r="J63" s="19"/>
      <c r="K63" s="20"/>
      <c r="L63" s="19"/>
      <c r="M63" s="20"/>
      <c r="N63" s="19"/>
      <c r="O63" s="20"/>
      <c r="P63" s="19"/>
      <c r="Q63" s="20"/>
      <c r="R63" s="19"/>
      <c r="S63" s="20"/>
      <c r="T63" s="19"/>
      <c r="U63" s="17"/>
      <c r="V63" s="18"/>
    </row>
    <row r="64" spans="1:22" ht="12.75" customHeight="1">
      <c r="A64" s="4">
        <v>51</v>
      </c>
      <c r="B64" s="3" t="s">
        <v>102</v>
      </c>
      <c r="C64" s="4" t="s">
        <v>6</v>
      </c>
      <c r="D64" s="23">
        <v>1</v>
      </c>
      <c r="E64" s="28">
        <v>6000</v>
      </c>
      <c r="F64" s="19">
        <f t="shared" si="0"/>
        <v>6000</v>
      </c>
      <c r="G64" s="20">
        <v>3830</v>
      </c>
      <c r="H64" s="19">
        <f t="shared" si="1"/>
        <v>3830</v>
      </c>
      <c r="I64" s="20"/>
      <c r="J64" s="19"/>
      <c r="K64" s="20"/>
      <c r="L64" s="19"/>
      <c r="M64" s="20"/>
      <c r="N64" s="19"/>
      <c r="O64" s="20"/>
      <c r="P64" s="19"/>
      <c r="Q64" s="20"/>
      <c r="R64" s="19"/>
      <c r="S64" s="20"/>
      <c r="T64" s="19"/>
      <c r="U64" s="17"/>
      <c r="V64" s="18"/>
    </row>
    <row r="65" spans="1:22" ht="12.75" customHeight="1">
      <c r="A65" s="4">
        <v>52</v>
      </c>
      <c r="B65" s="3" t="s">
        <v>103</v>
      </c>
      <c r="C65" s="4" t="s">
        <v>6</v>
      </c>
      <c r="D65" s="23">
        <v>1</v>
      </c>
      <c r="E65" s="28">
        <v>6200</v>
      </c>
      <c r="F65" s="19">
        <f t="shared" si="0"/>
        <v>6200</v>
      </c>
      <c r="G65" s="20">
        <v>3855</v>
      </c>
      <c r="H65" s="19">
        <f t="shared" si="1"/>
        <v>3855</v>
      </c>
      <c r="I65" s="20"/>
      <c r="J65" s="19"/>
      <c r="K65" s="20"/>
      <c r="L65" s="19"/>
      <c r="M65" s="20"/>
      <c r="N65" s="19"/>
      <c r="O65" s="20"/>
      <c r="P65" s="19"/>
      <c r="Q65" s="20"/>
      <c r="R65" s="19"/>
      <c r="S65" s="20"/>
      <c r="T65" s="19"/>
      <c r="U65" s="17"/>
      <c r="V65" s="18"/>
    </row>
    <row r="66" spans="1:22" ht="12.75" customHeight="1">
      <c r="A66" s="4">
        <v>53</v>
      </c>
      <c r="B66" s="3" t="s">
        <v>43</v>
      </c>
      <c r="C66" s="4" t="s">
        <v>6</v>
      </c>
      <c r="D66" s="23">
        <v>2</v>
      </c>
      <c r="E66" s="28">
        <v>3500</v>
      </c>
      <c r="F66" s="19">
        <f t="shared" si="0"/>
        <v>7000</v>
      </c>
      <c r="G66" s="20">
        <v>2805</v>
      </c>
      <c r="H66" s="19">
        <f t="shared" si="1"/>
        <v>5610</v>
      </c>
      <c r="I66" s="20"/>
      <c r="J66" s="19"/>
      <c r="K66" s="20"/>
      <c r="L66" s="19"/>
      <c r="M66" s="20"/>
      <c r="N66" s="19"/>
      <c r="O66" s="20"/>
      <c r="P66" s="19"/>
      <c r="Q66" s="20"/>
      <c r="R66" s="19"/>
      <c r="S66" s="20"/>
      <c r="T66" s="19"/>
      <c r="U66" s="17"/>
      <c r="V66" s="18"/>
    </row>
    <row r="67" spans="1:22" ht="12.75" customHeight="1">
      <c r="A67" s="4">
        <v>54</v>
      </c>
      <c r="B67" s="3" t="s">
        <v>104</v>
      </c>
      <c r="C67" s="4" t="s">
        <v>6</v>
      </c>
      <c r="D67" s="23">
        <v>1</v>
      </c>
      <c r="E67" s="28">
        <v>5500</v>
      </c>
      <c r="F67" s="19">
        <f t="shared" si="0"/>
        <v>5500</v>
      </c>
      <c r="G67" s="20">
        <v>3165</v>
      </c>
      <c r="H67" s="19">
        <f t="shared" si="1"/>
        <v>3165</v>
      </c>
      <c r="I67" s="20"/>
      <c r="J67" s="19"/>
      <c r="K67" s="20"/>
      <c r="L67" s="19"/>
      <c r="M67" s="20"/>
      <c r="N67" s="19"/>
      <c r="O67" s="20"/>
      <c r="P67" s="19"/>
      <c r="Q67" s="20"/>
      <c r="R67" s="19"/>
      <c r="S67" s="20"/>
      <c r="T67" s="19"/>
      <c r="U67" s="17"/>
      <c r="V67" s="18"/>
    </row>
    <row r="68" spans="1:22" ht="12.75" customHeight="1">
      <c r="A68" s="4">
        <v>55</v>
      </c>
      <c r="B68" s="3" t="s">
        <v>28</v>
      </c>
      <c r="C68" s="4" t="s">
        <v>17</v>
      </c>
      <c r="D68" s="25">
        <v>442.75</v>
      </c>
      <c r="E68" s="28">
        <v>60</v>
      </c>
      <c r="F68" s="19">
        <f t="shared" si="0"/>
        <v>26565</v>
      </c>
      <c r="G68" s="20">
        <v>63.3</v>
      </c>
      <c r="H68" s="19">
        <f t="shared" si="1"/>
        <v>28026.074999999997</v>
      </c>
      <c r="I68" s="20"/>
      <c r="J68" s="19"/>
      <c r="K68" s="20"/>
      <c r="L68" s="19"/>
      <c r="M68" s="20"/>
      <c r="N68" s="19"/>
      <c r="O68" s="20"/>
      <c r="P68" s="19"/>
      <c r="Q68" s="20"/>
      <c r="R68" s="19"/>
      <c r="S68" s="20"/>
      <c r="T68" s="19"/>
      <c r="U68" s="17"/>
      <c r="V68" s="18"/>
    </row>
    <row r="69" spans="1:22" ht="12.75" customHeight="1">
      <c r="A69" s="4">
        <v>56</v>
      </c>
      <c r="B69" s="3" t="s">
        <v>105</v>
      </c>
      <c r="C69" s="4" t="s">
        <v>17</v>
      </c>
      <c r="D69" s="25">
        <v>75.22</v>
      </c>
      <c r="E69" s="28">
        <v>80</v>
      </c>
      <c r="F69" s="19">
        <f t="shared" si="0"/>
        <v>6017.6</v>
      </c>
      <c r="G69" s="20">
        <v>127</v>
      </c>
      <c r="H69" s="19">
        <f t="shared" si="1"/>
        <v>9552.94</v>
      </c>
      <c r="I69" s="20"/>
      <c r="J69" s="19"/>
      <c r="K69" s="20"/>
      <c r="L69" s="19"/>
      <c r="M69" s="20"/>
      <c r="N69" s="19"/>
      <c r="O69" s="20"/>
      <c r="P69" s="19"/>
      <c r="Q69" s="20"/>
      <c r="R69" s="19"/>
      <c r="S69" s="20"/>
      <c r="T69" s="19"/>
      <c r="U69" s="17"/>
      <c r="V69" s="18"/>
    </row>
    <row r="70" spans="1:22" ht="12.75" customHeight="1">
      <c r="A70" s="4">
        <v>57</v>
      </c>
      <c r="B70" s="3" t="s">
        <v>79</v>
      </c>
      <c r="C70" s="4" t="s">
        <v>17</v>
      </c>
      <c r="D70" s="25">
        <v>22.12</v>
      </c>
      <c r="E70" s="28">
        <v>95</v>
      </c>
      <c r="F70" s="19">
        <f t="shared" si="0"/>
        <v>2101.4</v>
      </c>
      <c r="G70" s="20">
        <v>141</v>
      </c>
      <c r="H70" s="19">
        <f t="shared" si="1"/>
        <v>3118.92</v>
      </c>
      <c r="I70" s="20"/>
      <c r="J70" s="19"/>
      <c r="K70" s="20"/>
      <c r="L70" s="19"/>
      <c r="M70" s="20"/>
      <c r="N70" s="19"/>
      <c r="O70" s="20"/>
      <c r="P70" s="19"/>
      <c r="Q70" s="20"/>
      <c r="R70" s="19"/>
      <c r="S70" s="20"/>
      <c r="T70" s="19"/>
      <c r="U70" s="17"/>
      <c r="V70" s="18"/>
    </row>
    <row r="71" spans="1:22" ht="12.75" customHeight="1">
      <c r="A71" s="4">
        <v>58</v>
      </c>
      <c r="B71" s="3" t="s">
        <v>80</v>
      </c>
      <c r="C71" s="4" t="s">
        <v>17</v>
      </c>
      <c r="D71" s="25">
        <v>44.23</v>
      </c>
      <c r="E71" s="28">
        <v>150</v>
      </c>
      <c r="F71" s="19">
        <f aca="true" t="shared" si="2" ref="F71:F134">IF((ISNUMBER($D71)),$D71*E71,"")</f>
        <v>6634.499999999999</v>
      </c>
      <c r="G71" s="20">
        <v>205</v>
      </c>
      <c r="H71" s="19">
        <f aca="true" t="shared" si="3" ref="H71:H134">IF((ISNUMBER($D71)),$D71*G71,"")</f>
        <v>9067.15</v>
      </c>
      <c r="I71" s="20"/>
      <c r="J71" s="19"/>
      <c r="K71" s="20"/>
      <c r="L71" s="19"/>
      <c r="M71" s="20"/>
      <c r="N71" s="19"/>
      <c r="O71" s="20"/>
      <c r="P71" s="19"/>
      <c r="Q71" s="20"/>
      <c r="R71" s="19"/>
      <c r="S71" s="20"/>
      <c r="T71" s="19"/>
      <c r="U71" s="17"/>
      <c r="V71" s="18"/>
    </row>
    <row r="72" spans="1:22" ht="12.75" customHeight="1">
      <c r="A72" s="4">
        <v>59</v>
      </c>
      <c r="B72" s="3" t="s">
        <v>29</v>
      </c>
      <c r="C72" s="4" t="s">
        <v>6</v>
      </c>
      <c r="D72" s="23">
        <v>6</v>
      </c>
      <c r="E72" s="28">
        <v>800</v>
      </c>
      <c r="F72" s="19">
        <f t="shared" si="2"/>
        <v>4800</v>
      </c>
      <c r="G72" s="20">
        <v>525</v>
      </c>
      <c r="H72" s="19">
        <f t="shared" si="3"/>
        <v>3150</v>
      </c>
      <c r="I72" s="20"/>
      <c r="J72" s="19"/>
      <c r="K72" s="20"/>
      <c r="L72" s="19"/>
      <c r="M72" s="20"/>
      <c r="N72" s="19"/>
      <c r="O72" s="20"/>
      <c r="P72" s="19"/>
      <c r="Q72" s="20"/>
      <c r="R72" s="19"/>
      <c r="S72" s="20"/>
      <c r="T72" s="19"/>
      <c r="U72" s="17"/>
      <c r="V72" s="18"/>
    </row>
    <row r="73" spans="1:22" ht="12.75" customHeight="1">
      <c r="A73" s="4">
        <v>60</v>
      </c>
      <c r="B73" s="3" t="s">
        <v>106</v>
      </c>
      <c r="C73" s="4" t="s">
        <v>17</v>
      </c>
      <c r="D73" s="23">
        <v>10486</v>
      </c>
      <c r="E73" s="28">
        <v>16</v>
      </c>
      <c r="F73" s="19">
        <f t="shared" si="2"/>
        <v>167776</v>
      </c>
      <c r="G73" s="20">
        <v>12.5</v>
      </c>
      <c r="H73" s="19">
        <f t="shared" si="3"/>
        <v>131075</v>
      </c>
      <c r="I73" s="20"/>
      <c r="J73" s="19"/>
      <c r="K73" s="20"/>
      <c r="L73" s="19"/>
      <c r="M73" s="20"/>
      <c r="N73" s="19"/>
      <c r="O73" s="20"/>
      <c r="P73" s="19"/>
      <c r="Q73" s="20"/>
      <c r="R73" s="19"/>
      <c r="S73" s="20"/>
      <c r="T73" s="19"/>
      <c r="U73" s="17"/>
      <c r="V73" s="18"/>
    </row>
    <row r="74" spans="1:22" ht="12.75" customHeight="1">
      <c r="A74" s="4">
        <v>61</v>
      </c>
      <c r="B74" s="3" t="s">
        <v>107</v>
      </c>
      <c r="C74" s="4" t="s">
        <v>17</v>
      </c>
      <c r="D74" s="23">
        <v>1649</v>
      </c>
      <c r="E74" s="28">
        <v>16</v>
      </c>
      <c r="F74" s="19">
        <f t="shared" si="2"/>
        <v>26384</v>
      </c>
      <c r="G74" s="20">
        <v>14.5</v>
      </c>
      <c r="H74" s="19">
        <f t="shared" si="3"/>
        <v>23910.5</v>
      </c>
      <c r="I74" s="20"/>
      <c r="J74" s="19"/>
      <c r="K74" s="20"/>
      <c r="L74" s="19"/>
      <c r="M74" s="20"/>
      <c r="N74" s="19"/>
      <c r="O74" s="20"/>
      <c r="P74" s="19"/>
      <c r="Q74" s="20"/>
      <c r="R74" s="19"/>
      <c r="S74" s="20"/>
      <c r="T74" s="19"/>
      <c r="U74" s="17"/>
      <c r="V74" s="18"/>
    </row>
    <row r="75" spans="1:22" ht="12.75" customHeight="1">
      <c r="A75" s="4" t="s">
        <v>68</v>
      </c>
      <c r="B75" s="3"/>
      <c r="C75" s="4"/>
      <c r="D75" s="23"/>
      <c r="E75" s="28"/>
      <c r="F75" s="19" t="str">
        <f t="shared" si="2"/>
        <v/>
      </c>
      <c r="G75" s="20"/>
      <c r="H75" s="19" t="str">
        <f t="shared" si="3"/>
        <v/>
      </c>
      <c r="I75" s="20"/>
      <c r="J75" s="19"/>
      <c r="K75" s="20"/>
      <c r="L75" s="19"/>
      <c r="M75" s="20"/>
      <c r="N75" s="19"/>
      <c r="O75" s="20"/>
      <c r="P75" s="19"/>
      <c r="Q75" s="20"/>
      <c r="R75" s="19"/>
      <c r="S75" s="20"/>
      <c r="T75" s="19"/>
      <c r="U75" s="17"/>
      <c r="V75" s="18"/>
    </row>
    <row r="76" spans="1:22" ht="12.75" customHeight="1">
      <c r="A76" s="4">
        <v>62</v>
      </c>
      <c r="B76" s="3" t="s">
        <v>108</v>
      </c>
      <c r="C76" s="4" t="s">
        <v>4</v>
      </c>
      <c r="D76" s="23">
        <v>1</v>
      </c>
      <c r="E76" s="28">
        <v>3000</v>
      </c>
      <c r="F76" s="19">
        <f t="shared" si="2"/>
        <v>3000</v>
      </c>
      <c r="G76" s="20">
        <v>1875</v>
      </c>
      <c r="H76" s="19">
        <f t="shared" si="3"/>
        <v>1875</v>
      </c>
      <c r="I76" s="20"/>
      <c r="J76" s="19"/>
      <c r="K76" s="20"/>
      <c r="L76" s="19"/>
      <c r="M76" s="20"/>
      <c r="N76" s="19"/>
      <c r="O76" s="20"/>
      <c r="P76" s="19"/>
      <c r="Q76" s="20"/>
      <c r="R76" s="19"/>
      <c r="S76" s="20"/>
      <c r="T76" s="19"/>
      <c r="U76" s="17"/>
      <c r="V76" s="18"/>
    </row>
    <row r="77" spans="1:22" ht="12.75" customHeight="1">
      <c r="A77" s="4">
        <v>63</v>
      </c>
      <c r="B77" s="3" t="s">
        <v>109</v>
      </c>
      <c r="C77" s="4" t="s">
        <v>4</v>
      </c>
      <c r="D77" s="23">
        <v>1</v>
      </c>
      <c r="E77" s="28">
        <v>5000</v>
      </c>
      <c r="F77" s="19">
        <f t="shared" si="2"/>
        <v>5000</v>
      </c>
      <c r="G77" s="20">
        <v>3450</v>
      </c>
      <c r="H77" s="19">
        <f t="shared" si="3"/>
        <v>3450</v>
      </c>
      <c r="I77" s="20"/>
      <c r="J77" s="19"/>
      <c r="K77" s="20"/>
      <c r="L77" s="19"/>
      <c r="M77" s="20"/>
      <c r="N77" s="19"/>
      <c r="O77" s="20"/>
      <c r="P77" s="19"/>
      <c r="Q77" s="20"/>
      <c r="R77" s="19"/>
      <c r="S77" s="20"/>
      <c r="T77" s="19"/>
      <c r="U77" s="17"/>
      <c r="V77" s="18"/>
    </row>
    <row r="78" spans="1:22" ht="12.75" customHeight="1">
      <c r="A78" s="4">
        <v>64</v>
      </c>
      <c r="B78" s="3" t="s">
        <v>110</v>
      </c>
      <c r="C78" s="4" t="s">
        <v>4</v>
      </c>
      <c r="D78" s="23">
        <v>1</v>
      </c>
      <c r="E78" s="28">
        <v>15000</v>
      </c>
      <c r="F78" s="19">
        <f t="shared" si="2"/>
        <v>15000</v>
      </c>
      <c r="G78" s="20">
        <v>11500</v>
      </c>
      <c r="H78" s="19">
        <f t="shared" si="3"/>
        <v>11500</v>
      </c>
      <c r="I78" s="20"/>
      <c r="J78" s="19"/>
      <c r="K78" s="20"/>
      <c r="L78" s="19"/>
      <c r="M78" s="20"/>
      <c r="N78" s="19"/>
      <c r="O78" s="20"/>
      <c r="P78" s="19"/>
      <c r="Q78" s="20"/>
      <c r="R78" s="19"/>
      <c r="S78" s="20"/>
      <c r="T78" s="19"/>
      <c r="U78" s="17"/>
      <c r="V78" s="18"/>
    </row>
    <row r="79" spans="1:22" ht="12.75" customHeight="1">
      <c r="A79" s="4">
        <v>65</v>
      </c>
      <c r="B79" s="3" t="s">
        <v>111</v>
      </c>
      <c r="C79" s="4" t="s">
        <v>4</v>
      </c>
      <c r="D79" s="23">
        <v>1</v>
      </c>
      <c r="E79" s="28">
        <v>27000</v>
      </c>
      <c r="F79" s="19">
        <f t="shared" si="2"/>
        <v>27000</v>
      </c>
      <c r="G79" s="20">
        <v>67000</v>
      </c>
      <c r="H79" s="19">
        <f t="shared" si="3"/>
        <v>67000</v>
      </c>
      <c r="I79" s="30">
        <f>SUM(H76:H79)</f>
        <v>83825</v>
      </c>
      <c r="J79" s="19"/>
      <c r="K79" s="20"/>
      <c r="L79" s="19"/>
      <c r="M79" s="20"/>
      <c r="N79" s="19"/>
      <c r="O79" s="20"/>
      <c r="P79" s="19"/>
      <c r="Q79" s="20"/>
      <c r="R79" s="19"/>
      <c r="S79" s="20"/>
      <c r="T79" s="19"/>
      <c r="U79" s="17"/>
      <c r="V79" s="18"/>
    </row>
    <row r="80" spans="1:22" ht="12.75" customHeight="1">
      <c r="A80" s="4" t="s">
        <v>68</v>
      </c>
      <c r="B80" s="3"/>
      <c r="C80" s="4"/>
      <c r="D80" s="23"/>
      <c r="E80" s="28"/>
      <c r="F80" s="19" t="str">
        <f t="shared" si="2"/>
        <v/>
      </c>
      <c r="G80" s="20"/>
      <c r="H80" s="19" t="str">
        <f t="shared" si="3"/>
        <v/>
      </c>
      <c r="I80" s="20"/>
      <c r="J80" s="19"/>
      <c r="K80" s="20"/>
      <c r="L80" s="19"/>
      <c r="M80" s="20"/>
      <c r="N80" s="19"/>
      <c r="O80" s="20"/>
      <c r="P80" s="19"/>
      <c r="Q80" s="20"/>
      <c r="R80" s="19"/>
      <c r="S80" s="20"/>
      <c r="T80" s="19"/>
      <c r="U80" s="17"/>
      <c r="V80" s="18"/>
    </row>
    <row r="81" spans="1:22" ht="12.75" customHeight="1">
      <c r="A81" s="4">
        <v>66</v>
      </c>
      <c r="B81" s="3" t="s">
        <v>112</v>
      </c>
      <c r="C81" s="4" t="s">
        <v>17</v>
      </c>
      <c r="D81" s="23">
        <v>1738</v>
      </c>
      <c r="E81" s="28">
        <v>18</v>
      </c>
      <c r="F81" s="19">
        <f t="shared" si="2"/>
        <v>31284</v>
      </c>
      <c r="G81" s="20">
        <v>6.5</v>
      </c>
      <c r="H81" s="19">
        <f t="shared" si="3"/>
        <v>11297</v>
      </c>
      <c r="I81" s="20"/>
      <c r="J81" s="19"/>
      <c r="K81" s="20"/>
      <c r="L81" s="19"/>
      <c r="M81" s="20"/>
      <c r="N81" s="19"/>
      <c r="O81" s="20"/>
      <c r="P81" s="19"/>
      <c r="Q81" s="20"/>
      <c r="R81" s="19"/>
      <c r="S81" s="20"/>
      <c r="T81" s="19"/>
      <c r="U81" s="17"/>
      <c r="V81" s="18"/>
    </row>
    <row r="82" spans="1:22" ht="12.75" customHeight="1">
      <c r="A82" s="4">
        <v>67</v>
      </c>
      <c r="B82" s="3" t="s">
        <v>113</v>
      </c>
      <c r="C82" s="4" t="s">
        <v>17</v>
      </c>
      <c r="D82" s="23">
        <v>1000</v>
      </c>
      <c r="E82" s="28">
        <v>8</v>
      </c>
      <c r="F82" s="19">
        <f t="shared" si="2"/>
        <v>8000</v>
      </c>
      <c r="G82" s="20">
        <v>2</v>
      </c>
      <c r="H82" s="19">
        <f t="shared" si="3"/>
        <v>2000</v>
      </c>
      <c r="I82" s="20"/>
      <c r="J82" s="19"/>
      <c r="K82" s="20"/>
      <c r="L82" s="19"/>
      <c r="M82" s="20"/>
      <c r="N82" s="19"/>
      <c r="O82" s="20"/>
      <c r="P82" s="19"/>
      <c r="Q82" s="20"/>
      <c r="R82" s="19"/>
      <c r="S82" s="20"/>
      <c r="T82" s="19"/>
      <c r="U82" s="17"/>
      <c r="V82" s="18"/>
    </row>
    <row r="83" spans="1:22" ht="12.75" customHeight="1">
      <c r="A83" s="4">
        <v>68</v>
      </c>
      <c r="B83" s="3" t="s">
        <v>114</v>
      </c>
      <c r="C83" s="4" t="s">
        <v>17</v>
      </c>
      <c r="D83" s="23">
        <v>82</v>
      </c>
      <c r="E83" s="28">
        <v>40</v>
      </c>
      <c r="F83" s="19">
        <f t="shared" si="2"/>
        <v>3280</v>
      </c>
      <c r="G83" s="20">
        <v>20.65</v>
      </c>
      <c r="H83" s="19">
        <f t="shared" si="3"/>
        <v>1693.3</v>
      </c>
      <c r="I83" s="20"/>
      <c r="J83" s="19"/>
      <c r="K83" s="20"/>
      <c r="L83" s="19"/>
      <c r="M83" s="20"/>
      <c r="N83" s="19"/>
      <c r="O83" s="20"/>
      <c r="P83" s="19"/>
      <c r="Q83" s="20"/>
      <c r="R83" s="19"/>
      <c r="S83" s="20"/>
      <c r="T83" s="19"/>
      <c r="U83" s="17"/>
      <c r="V83" s="18"/>
    </row>
    <row r="84" spans="1:22" ht="12.75" customHeight="1">
      <c r="A84" s="4">
        <v>69</v>
      </c>
      <c r="B84" s="3" t="s">
        <v>115</v>
      </c>
      <c r="C84" s="4" t="s">
        <v>17</v>
      </c>
      <c r="D84" s="23">
        <v>86</v>
      </c>
      <c r="E84" s="28">
        <v>40</v>
      </c>
      <c r="F84" s="19">
        <f t="shared" si="2"/>
        <v>3440</v>
      </c>
      <c r="G84" s="20">
        <v>20.65</v>
      </c>
      <c r="H84" s="19">
        <f t="shared" si="3"/>
        <v>1775.8999999999999</v>
      </c>
      <c r="I84" s="20"/>
      <c r="J84" s="19"/>
      <c r="K84" s="20"/>
      <c r="L84" s="19"/>
      <c r="M84" s="20"/>
      <c r="N84" s="19"/>
      <c r="O84" s="20"/>
      <c r="P84" s="19"/>
      <c r="Q84" s="20"/>
      <c r="R84" s="19"/>
      <c r="S84" s="20"/>
      <c r="T84" s="19"/>
      <c r="U84" s="17"/>
      <c r="V84" s="18"/>
    </row>
    <row r="85" spans="1:22" ht="12.75" customHeight="1">
      <c r="A85" s="4">
        <v>70</v>
      </c>
      <c r="B85" s="3" t="s">
        <v>116</v>
      </c>
      <c r="C85" s="4" t="s">
        <v>17</v>
      </c>
      <c r="D85" s="23">
        <v>71</v>
      </c>
      <c r="E85" s="28">
        <v>40</v>
      </c>
      <c r="F85" s="19">
        <f t="shared" si="2"/>
        <v>2840</v>
      </c>
      <c r="G85" s="20">
        <v>20.65</v>
      </c>
      <c r="H85" s="19">
        <f t="shared" si="3"/>
        <v>1466.1499999999999</v>
      </c>
      <c r="I85" s="20"/>
      <c r="J85" s="19"/>
      <c r="K85" s="20"/>
      <c r="L85" s="19"/>
      <c r="M85" s="20"/>
      <c r="N85" s="19"/>
      <c r="O85" s="20"/>
      <c r="P85" s="19"/>
      <c r="Q85" s="20"/>
      <c r="R85" s="19"/>
      <c r="S85" s="20"/>
      <c r="T85" s="19"/>
      <c r="U85" s="17"/>
      <c r="V85" s="18"/>
    </row>
    <row r="86" spans="1:22" ht="12.75" customHeight="1">
      <c r="A86" s="4">
        <v>71</v>
      </c>
      <c r="B86" s="3" t="s">
        <v>117</v>
      </c>
      <c r="C86" s="4" t="s">
        <v>17</v>
      </c>
      <c r="D86" s="23">
        <v>74</v>
      </c>
      <c r="E86" s="28">
        <v>40</v>
      </c>
      <c r="F86" s="19">
        <f t="shared" si="2"/>
        <v>2960</v>
      </c>
      <c r="G86" s="20">
        <v>20.65</v>
      </c>
      <c r="H86" s="19">
        <f t="shared" si="3"/>
        <v>1528.1</v>
      </c>
      <c r="I86" s="20"/>
      <c r="J86" s="19"/>
      <c r="K86" s="20"/>
      <c r="L86" s="19"/>
      <c r="M86" s="20"/>
      <c r="N86" s="19"/>
      <c r="O86" s="20"/>
      <c r="P86" s="19"/>
      <c r="Q86" s="20"/>
      <c r="R86" s="19"/>
      <c r="S86" s="20"/>
      <c r="T86" s="19"/>
      <c r="U86" s="17"/>
      <c r="V86" s="18"/>
    </row>
    <row r="87" spans="1:22" ht="12.75" customHeight="1">
      <c r="A87" s="4">
        <v>72</v>
      </c>
      <c r="B87" s="3" t="s">
        <v>118</v>
      </c>
      <c r="C87" s="4" t="s">
        <v>17</v>
      </c>
      <c r="D87" s="23">
        <v>72</v>
      </c>
      <c r="E87" s="28">
        <v>40</v>
      </c>
      <c r="F87" s="19">
        <f t="shared" si="2"/>
        <v>2880</v>
      </c>
      <c r="G87" s="20">
        <v>20.65</v>
      </c>
      <c r="H87" s="19">
        <f t="shared" si="3"/>
        <v>1486.8</v>
      </c>
      <c r="I87" s="20"/>
      <c r="J87" s="19"/>
      <c r="K87" s="20"/>
      <c r="L87" s="19"/>
      <c r="M87" s="20"/>
      <c r="N87" s="19"/>
      <c r="O87" s="20"/>
      <c r="P87" s="19"/>
      <c r="Q87" s="20"/>
      <c r="R87" s="19"/>
      <c r="S87" s="20"/>
      <c r="T87" s="19"/>
      <c r="U87" s="17"/>
      <c r="V87" s="18"/>
    </row>
    <row r="88" spans="1:22" ht="12.75" customHeight="1">
      <c r="A88" s="4">
        <v>73</v>
      </c>
      <c r="B88" s="3" t="s">
        <v>119</v>
      </c>
      <c r="C88" s="4" t="s">
        <v>17</v>
      </c>
      <c r="D88" s="23">
        <v>73</v>
      </c>
      <c r="E88" s="28">
        <v>40</v>
      </c>
      <c r="F88" s="19">
        <f t="shared" si="2"/>
        <v>2920</v>
      </c>
      <c r="G88" s="20">
        <v>20.65</v>
      </c>
      <c r="H88" s="19">
        <f t="shared" si="3"/>
        <v>1507.4499999999998</v>
      </c>
      <c r="I88" s="20"/>
      <c r="J88" s="19"/>
      <c r="K88" s="20"/>
      <c r="L88" s="19"/>
      <c r="M88" s="20"/>
      <c r="N88" s="19"/>
      <c r="O88" s="20"/>
      <c r="P88" s="19"/>
      <c r="Q88" s="20"/>
      <c r="R88" s="19"/>
      <c r="S88" s="20"/>
      <c r="T88" s="19"/>
      <c r="U88" s="17"/>
      <c r="V88" s="18"/>
    </row>
    <row r="89" spans="1:22" ht="12.75" customHeight="1">
      <c r="A89" s="4">
        <v>74</v>
      </c>
      <c r="B89" s="3" t="s">
        <v>120</v>
      </c>
      <c r="C89" s="4" t="s">
        <v>17</v>
      </c>
      <c r="D89" s="23">
        <v>72</v>
      </c>
      <c r="E89" s="28">
        <v>40</v>
      </c>
      <c r="F89" s="19">
        <f t="shared" si="2"/>
        <v>2880</v>
      </c>
      <c r="G89" s="20">
        <v>20.65</v>
      </c>
      <c r="H89" s="19">
        <f t="shared" si="3"/>
        <v>1486.8</v>
      </c>
      <c r="I89" s="20"/>
      <c r="J89" s="19"/>
      <c r="K89" s="20"/>
      <c r="L89" s="19"/>
      <c r="M89" s="20"/>
      <c r="N89" s="19"/>
      <c r="O89" s="20"/>
      <c r="P89" s="19"/>
      <c r="Q89" s="20"/>
      <c r="R89" s="19"/>
      <c r="S89" s="20"/>
      <c r="T89" s="19"/>
      <c r="U89" s="17"/>
      <c r="V89" s="18"/>
    </row>
    <row r="90" spans="1:22" ht="12.75" customHeight="1">
      <c r="A90" s="4">
        <v>75</v>
      </c>
      <c r="B90" s="3" t="s">
        <v>121</v>
      </c>
      <c r="C90" s="4" t="s">
        <v>17</v>
      </c>
      <c r="D90" s="23">
        <v>74</v>
      </c>
      <c r="E90" s="28">
        <v>40</v>
      </c>
      <c r="F90" s="19">
        <f t="shared" si="2"/>
        <v>2960</v>
      </c>
      <c r="G90" s="20">
        <v>20.65</v>
      </c>
      <c r="H90" s="19">
        <f t="shared" si="3"/>
        <v>1528.1</v>
      </c>
      <c r="I90" s="20"/>
      <c r="J90" s="19"/>
      <c r="K90" s="20"/>
      <c r="L90" s="19"/>
      <c r="M90" s="20"/>
      <c r="N90" s="19"/>
      <c r="O90" s="20"/>
      <c r="P90" s="19"/>
      <c r="Q90" s="20"/>
      <c r="R90" s="19"/>
      <c r="S90" s="20"/>
      <c r="T90" s="19"/>
      <c r="U90" s="17"/>
      <c r="V90" s="18"/>
    </row>
    <row r="91" spans="1:22" ht="12.75" customHeight="1">
      <c r="A91" s="4">
        <v>76</v>
      </c>
      <c r="B91" s="3" t="s">
        <v>122</v>
      </c>
      <c r="C91" s="4" t="s">
        <v>17</v>
      </c>
      <c r="D91" s="23">
        <v>112</v>
      </c>
      <c r="E91" s="28">
        <v>40</v>
      </c>
      <c r="F91" s="19">
        <f t="shared" si="2"/>
        <v>4480</v>
      </c>
      <c r="G91" s="20">
        <v>20.65</v>
      </c>
      <c r="H91" s="19">
        <f t="shared" si="3"/>
        <v>2312.7999999999997</v>
      </c>
      <c r="I91" s="20"/>
      <c r="J91" s="19"/>
      <c r="K91" s="20"/>
      <c r="L91" s="19"/>
      <c r="M91" s="20"/>
      <c r="N91" s="19"/>
      <c r="O91" s="20"/>
      <c r="P91" s="19"/>
      <c r="Q91" s="20"/>
      <c r="R91" s="19"/>
      <c r="S91" s="20"/>
      <c r="T91" s="19"/>
      <c r="U91" s="17"/>
      <c r="V91" s="18"/>
    </row>
    <row r="92" spans="1:22" ht="12.75" customHeight="1">
      <c r="A92" s="4">
        <v>77</v>
      </c>
      <c r="B92" s="3" t="s">
        <v>123</v>
      </c>
      <c r="C92" s="4" t="s">
        <v>17</v>
      </c>
      <c r="D92" s="23">
        <v>45</v>
      </c>
      <c r="E92" s="28">
        <v>40</v>
      </c>
      <c r="F92" s="19">
        <f t="shared" si="2"/>
        <v>1800</v>
      </c>
      <c r="G92" s="20">
        <v>20.65</v>
      </c>
      <c r="H92" s="19">
        <f t="shared" si="3"/>
        <v>929.2499999999999</v>
      </c>
      <c r="I92" s="20"/>
      <c r="J92" s="19"/>
      <c r="K92" s="20"/>
      <c r="L92" s="19"/>
      <c r="M92" s="20"/>
      <c r="N92" s="19"/>
      <c r="O92" s="20"/>
      <c r="P92" s="19"/>
      <c r="Q92" s="20"/>
      <c r="R92" s="19"/>
      <c r="S92" s="20"/>
      <c r="T92" s="19"/>
      <c r="U92" s="17"/>
      <c r="V92" s="18"/>
    </row>
    <row r="93" spans="1:22" ht="12.75" customHeight="1">
      <c r="A93" s="4">
        <v>78</v>
      </c>
      <c r="B93" s="3" t="s">
        <v>124</v>
      </c>
      <c r="C93" s="4" t="s">
        <v>17</v>
      </c>
      <c r="D93" s="23">
        <v>157</v>
      </c>
      <c r="E93" s="28">
        <v>40</v>
      </c>
      <c r="F93" s="19">
        <f t="shared" si="2"/>
        <v>6280</v>
      </c>
      <c r="G93" s="20">
        <v>20.65</v>
      </c>
      <c r="H93" s="19">
        <f t="shared" si="3"/>
        <v>3242.0499999999997</v>
      </c>
      <c r="I93" s="20"/>
      <c r="J93" s="19"/>
      <c r="K93" s="20"/>
      <c r="L93" s="19"/>
      <c r="M93" s="20"/>
      <c r="N93" s="19"/>
      <c r="O93" s="20"/>
      <c r="P93" s="19"/>
      <c r="Q93" s="20"/>
      <c r="R93" s="19"/>
      <c r="S93" s="20"/>
      <c r="T93" s="19"/>
      <c r="U93" s="17"/>
      <c r="V93" s="18"/>
    </row>
    <row r="94" spans="1:22" ht="12.75" customHeight="1">
      <c r="A94" s="4">
        <v>79</v>
      </c>
      <c r="B94" s="3" t="s">
        <v>125</v>
      </c>
      <c r="C94" s="4" t="s">
        <v>17</v>
      </c>
      <c r="D94" s="23">
        <v>110</v>
      </c>
      <c r="E94" s="28">
        <v>40</v>
      </c>
      <c r="F94" s="19">
        <f t="shared" si="2"/>
        <v>4400</v>
      </c>
      <c r="G94" s="20">
        <v>20.65</v>
      </c>
      <c r="H94" s="19">
        <f t="shared" si="3"/>
        <v>2271.5</v>
      </c>
      <c r="I94" s="20"/>
      <c r="J94" s="19"/>
      <c r="K94" s="20"/>
      <c r="L94" s="19"/>
      <c r="M94" s="20"/>
      <c r="N94" s="19"/>
      <c r="O94" s="20"/>
      <c r="P94" s="19"/>
      <c r="Q94" s="20"/>
      <c r="R94" s="19"/>
      <c r="S94" s="20"/>
      <c r="T94" s="19"/>
      <c r="U94" s="17"/>
      <c r="V94" s="18"/>
    </row>
    <row r="95" spans="1:22" ht="12.75" customHeight="1">
      <c r="A95" s="4">
        <v>80</v>
      </c>
      <c r="B95" s="3" t="s">
        <v>126</v>
      </c>
      <c r="C95" s="4" t="s">
        <v>17</v>
      </c>
      <c r="D95" s="23">
        <v>81</v>
      </c>
      <c r="E95" s="28">
        <v>40</v>
      </c>
      <c r="F95" s="19">
        <f t="shared" si="2"/>
        <v>3240</v>
      </c>
      <c r="G95" s="20">
        <v>20.65</v>
      </c>
      <c r="H95" s="19">
        <f t="shared" si="3"/>
        <v>1672.6499999999999</v>
      </c>
      <c r="I95" s="20"/>
      <c r="J95" s="19"/>
      <c r="K95" s="20"/>
      <c r="L95" s="19"/>
      <c r="M95" s="20"/>
      <c r="N95" s="19"/>
      <c r="O95" s="20"/>
      <c r="P95" s="19"/>
      <c r="Q95" s="20"/>
      <c r="R95" s="19"/>
      <c r="S95" s="20"/>
      <c r="T95" s="19"/>
      <c r="U95" s="17"/>
      <c r="V95" s="18"/>
    </row>
    <row r="96" spans="1:22" ht="12.75" customHeight="1">
      <c r="A96" s="4">
        <v>81</v>
      </c>
      <c r="B96" s="3" t="s">
        <v>127</v>
      </c>
      <c r="C96" s="4" t="s">
        <v>17</v>
      </c>
      <c r="D96" s="23">
        <v>75</v>
      </c>
      <c r="E96" s="28">
        <v>40</v>
      </c>
      <c r="F96" s="19">
        <f t="shared" si="2"/>
        <v>3000</v>
      </c>
      <c r="G96" s="20">
        <v>20.65</v>
      </c>
      <c r="H96" s="19">
        <f t="shared" si="3"/>
        <v>1548.75</v>
      </c>
      <c r="I96" s="20"/>
      <c r="J96" s="19"/>
      <c r="K96" s="20"/>
      <c r="L96" s="19"/>
      <c r="M96" s="20"/>
      <c r="N96" s="19"/>
      <c r="O96" s="20"/>
      <c r="P96" s="19"/>
      <c r="Q96" s="20"/>
      <c r="R96" s="19"/>
      <c r="S96" s="20"/>
      <c r="T96" s="19"/>
      <c r="U96" s="17"/>
      <c r="V96" s="18"/>
    </row>
    <row r="97" spans="1:22" ht="12.75" customHeight="1">
      <c r="A97" s="4">
        <v>82</v>
      </c>
      <c r="B97" s="3" t="s">
        <v>128</v>
      </c>
      <c r="C97" s="4" t="s">
        <v>17</v>
      </c>
      <c r="D97" s="23">
        <v>76</v>
      </c>
      <c r="E97" s="28">
        <v>40</v>
      </c>
      <c r="F97" s="19">
        <f t="shared" si="2"/>
        <v>3040</v>
      </c>
      <c r="G97" s="20">
        <v>20.65</v>
      </c>
      <c r="H97" s="19">
        <f t="shared" si="3"/>
        <v>1569.3999999999999</v>
      </c>
      <c r="I97" s="20"/>
      <c r="J97" s="19"/>
      <c r="K97" s="20"/>
      <c r="L97" s="19"/>
      <c r="M97" s="20"/>
      <c r="N97" s="19"/>
      <c r="O97" s="20"/>
      <c r="P97" s="19"/>
      <c r="Q97" s="20"/>
      <c r="R97" s="19"/>
      <c r="S97" s="20"/>
      <c r="T97" s="19"/>
      <c r="U97" s="17"/>
      <c r="V97" s="18"/>
    </row>
    <row r="98" spans="1:22" ht="12.75" customHeight="1">
      <c r="A98" s="4">
        <v>83</v>
      </c>
      <c r="B98" s="3" t="s">
        <v>129</v>
      </c>
      <c r="C98" s="4" t="s">
        <v>17</v>
      </c>
      <c r="D98" s="23">
        <v>85</v>
      </c>
      <c r="E98" s="28">
        <v>40</v>
      </c>
      <c r="F98" s="19">
        <f t="shared" si="2"/>
        <v>3400</v>
      </c>
      <c r="G98" s="20">
        <v>20.65</v>
      </c>
      <c r="H98" s="19">
        <f t="shared" si="3"/>
        <v>1755.2499999999998</v>
      </c>
      <c r="I98" s="20"/>
      <c r="J98" s="19"/>
      <c r="K98" s="20"/>
      <c r="L98" s="19"/>
      <c r="M98" s="20"/>
      <c r="N98" s="19"/>
      <c r="O98" s="20"/>
      <c r="P98" s="19"/>
      <c r="Q98" s="20"/>
      <c r="R98" s="19"/>
      <c r="S98" s="20"/>
      <c r="T98" s="19"/>
      <c r="U98" s="17"/>
      <c r="V98" s="18"/>
    </row>
    <row r="99" spans="1:22" ht="12.75" customHeight="1">
      <c r="A99" s="4">
        <v>84</v>
      </c>
      <c r="B99" s="3" t="s">
        <v>130</v>
      </c>
      <c r="C99" s="4" t="s">
        <v>17</v>
      </c>
      <c r="D99" s="23">
        <v>73</v>
      </c>
      <c r="E99" s="28">
        <v>40</v>
      </c>
      <c r="F99" s="19">
        <f t="shared" si="2"/>
        <v>2920</v>
      </c>
      <c r="G99" s="20">
        <v>20.65</v>
      </c>
      <c r="H99" s="19">
        <f t="shared" si="3"/>
        <v>1507.4499999999998</v>
      </c>
      <c r="I99" s="20"/>
      <c r="J99" s="19"/>
      <c r="K99" s="20"/>
      <c r="L99" s="19"/>
      <c r="M99" s="20"/>
      <c r="N99" s="19"/>
      <c r="O99" s="20"/>
      <c r="P99" s="19"/>
      <c r="Q99" s="20"/>
      <c r="R99" s="19"/>
      <c r="S99" s="20"/>
      <c r="T99" s="19"/>
      <c r="U99" s="17"/>
      <c r="V99" s="18"/>
    </row>
    <row r="100" spans="1:22" ht="12.75" customHeight="1">
      <c r="A100" s="4">
        <v>85</v>
      </c>
      <c r="B100" s="3" t="s">
        <v>131</v>
      </c>
      <c r="C100" s="4" t="s">
        <v>17</v>
      </c>
      <c r="D100" s="23">
        <v>157</v>
      </c>
      <c r="E100" s="28">
        <v>40</v>
      </c>
      <c r="F100" s="19">
        <f t="shared" si="2"/>
        <v>6280</v>
      </c>
      <c r="G100" s="20">
        <v>20.65</v>
      </c>
      <c r="H100" s="19">
        <f t="shared" si="3"/>
        <v>3242.0499999999997</v>
      </c>
      <c r="I100" s="20"/>
      <c r="J100" s="19"/>
      <c r="K100" s="20"/>
      <c r="L100" s="19"/>
      <c r="M100" s="20"/>
      <c r="N100" s="19"/>
      <c r="O100" s="20"/>
      <c r="P100" s="19"/>
      <c r="Q100" s="20"/>
      <c r="R100" s="19"/>
      <c r="S100" s="20"/>
      <c r="T100" s="19"/>
      <c r="U100" s="17"/>
      <c r="V100" s="18"/>
    </row>
    <row r="101" spans="1:22" ht="12.75" customHeight="1">
      <c r="A101" s="4">
        <v>86</v>
      </c>
      <c r="B101" s="3" t="s">
        <v>132</v>
      </c>
      <c r="C101" s="4" t="s">
        <v>17</v>
      </c>
      <c r="D101" s="23">
        <v>71</v>
      </c>
      <c r="E101" s="28">
        <v>40</v>
      </c>
      <c r="F101" s="19">
        <f t="shared" si="2"/>
        <v>2840</v>
      </c>
      <c r="G101" s="20">
        <v>20.65</v>
      </c>
      <c r="H101" s="19">
        <f t="shared" si="3"/>
        <v>1466.1499999999999</v>
      </c>
      <c r="I101" s="20"/>
      <c r="J101" s="19"/>
      <c r="K101" s="20"/>
      <c r="L101" s="19"/>
      <c r="M101" s="20"/>
      <c r="N101" s="19"/>
      <c r="O101" s="20"/>
      <c r="P101" s="19"/>
      <c r="Q101" s="20"/>
      <c r="R101" s="19"/>
      <c r="S101" s="20"/>
      <c r="T101" s="19"/>
      <c r="U101" s="17"/>
      <c r="V101" s="18"/>
    </row>
    <row r="102" spans="1:22" ht="12.75" customHeight="1">
      <c r="A102" s="4">
        <v>87</v>
      </c>
      <c r="B102" s="3" t="s">
        <v>133</v>
      </c>
      <c r="C102" s="4" t="s">
        <v>17</v>
      </c>
      <c r="D102" s="23">
        <v>75</v>
      </c>
      <c r="E102" s="28">
        <v>40</v>
      </c>
      <c r="F102" s="19">
        <f t="shared" si="2"/>
        <v>3000</v>
      </c>
      <c r="G102" s="20">
        <v>20.65</v>
      </c>
      <c r="H102" s="19">
        <f t="shared" si="3"/>
        <v>1548.75</v>
      </c>
      <c r="I102" s="20"/>
      <c r="J102" s="19"/>
      <c r="K102" s="20"/>
      <c r="L102" s="19"/>
      <c r="M102" s="20"/>
      <c r="N102" s="19"/>
      <c r="O102" s="20"/>
      <c r="P102" s="19"/>
      <c r="Q102" s="20"/>
      <c r="R102" s="19"/>
      <c r="S102" s="20"/>
      <c r="T102" s="19"/>
      <c r="U102" s="17"/>
      <c r="V102" s="18"/>
    </row>
    <row r="103" spans="1:22" ht="12.75" customHeight="1">
      <c r="A103" s="4">
        <v>88</v>
      </c>
      <c r="B103" s="3" t="s">
        <v>134</v>
      </c>
      <c r="C103" s="4" t="s">
        <v>17</v>
      </c>
      <c r="D103" s="23">
        <v>105</v>
      </c>
      <c r="E103" s="28">
        <v>40</v>
      </c>
      <c r="F103" s="19">
        <f t="shared" si="2"/>
        <v>4200</v>
      </c>
      <c r="G103" s="20">
        <v>20.65</v>
      </c>
      <c r="H103" s="19">
        <f t="shared" si="3"/>
        <v>2168.25</v>
      </c>
      <c r="I103" s="20"/>
      <c r="J103" s="19"/>
      <c r="K103" s="20"/>
      <c r="L103" s="19"/>
      <c r="M103" s="20"/>
      <c r="N103" s="19"/>
      <c r="O103" s="20"/>
      <c r="P103" s="19"/>
      <c r="Q103" s="20"/>
      <c r="R103" s="19"/>
      <c r="S103" s="20"/>
      <c r="T103" s="19"/>
      <c r="U103" s="17"/>
      <c r="V103" s="18"/>
    </row>
    <row r="104" spans="1:22" ht="12.75" customHeight="1">
      <c r="A104" s="4">
        <v>89</v>
      </c>
      <c r="B104" s="3" t="s">
        <v>135</v>
      </c>
      <c r="C104" s="4" t="s">
        <v>17</v>
      </c>
      <c r="D104" s="23">
        <v>52</v>
      </c>
      <c r="E104" s="28">
        <v>40</v>
      </c>
      <c r="F104" s="19">
        <f t="shared" si="2"/>
        <v>2080</v>
      </c>
      <c r="G104" s="20">
        <v>20.65</v>
      </c>
      <c r="H104" s="19">
        <f t="shared" si="3"/>
        <v>1073.8</v>
      </c>
      <c r="I104" s="30">
        <f>SUM(H83:H104)</f>
        <v>38780.700000000004</v>
      </c>
      <c r="J104" s="19">
        <f>I104+H48+H81</f>
        <v>50899.200000000004</v>
      </c>
      <c r="K104" s="20"/>
      <c r="L104" s="19"/>
      <c r="M104" s="20"/>
      <c r="N104" s="19"/>
      <c r="O104" s="20"/>
      <c r="P104" s="19"/>
      <c r="Q104" s="20"/>
      <c r="R104" s="19"/>
      <c r="S104" s="20"/>
      <c r="T104" s="19"/>
      <c r="U104" s="17"/>
      <c r="V104" s="18"/>
    </row>
    <row r="105" spans="1:22" ht="12.75" customHeight="1">
      <c r="A105" s="4" t="s">
        <v>68</v>
      </c>
      <c r="B105" s="3"/>
      <c r="C105" s="4"/>
      <c r="D105" s="23"/>
      <c r="E105" s="28"/>
      <c r="F105" s="19" t="str">
        <f t="shared" si="2"/>
        <v/>
      </c>
      <c r="G105" s="20"/>
      <c r="H105" s="19" t="str">
        <f t="shared" si="3"/>
        <v/>
      </c>
      <c r="I105" s="20"/>
      <c r="J105" s="19"/>
      <c r="K105" s="20"/>
      <c r="L105" s="19"/>
      <c r="M105" s="20"/>
      <c r="N105" s="19"/>
      <c r="O105" s="20"/>
      <c r="P105" s="19"/>
      <c r="Q105" s="20"/>
      <c r="R105" s="19"/>
      <c r="S105" s="20"/>
      <c r="T105" s="19"/>
      <c r="U105" s="17"/>
      <c r="V105" s="18"/>
    </row>
    <row r="106" spans="1:22" ht="12.75" customHeight="1">
      <c r="A106" s="4">
        <v>90</v>
      </c>
      <c r="B106" s="3" t="s">
        <v>136</v>
      </c>
      <c r="C106" s="4" t="s">
        <v>6</v>
      </c>
      <c r="D106" s="23">
        <v>1</v>
      </c>
      <c r="E106" s="28">
        <v>12000</v>
      </c>
      <c r="F106" s="19">
        <f t="shared" si="2"/>
        <v>12000</v>
      </c>
      <c r="G106" s="20">
        <v>1175</v>
      </c>
      <c r="H106" s="19">
        <f t="shared" si="3"/>
        <v>1175</v>
      </c>
      <c r="I106" s="20"/>
      <c r="J106" s="19"/>
      <c r="K106" s="20"/>
      <c r="L106" s="19"/>
      <c r="M106" s="20"/>
      <c r="N106" s="19"/>
      <c r="O106" s="20"/>
      <c r="P106" s="19"/>
      <c r="Q106" s="20"/>
      <c r="R106" s="19"/>
      <c r="S106" s="20"/>
      <c r="T106" s="19"/>
      <c r="U106" s="17"/>
      <c r="V106" s="18"/>
    </row>
    <row r="107" spans="1:22" ht="12.75" customHeight="1">
      <c r="A107" s="4">
        <v>91</v>
      </c>
      <c r="B107" s="3" t="s">
        <v>137</v>
      </c>
      <c r="C107" s="4" t="s">
        <v>6</v>
      </c>
      <c r="D107" s="23">
        <v>1</v>
      </c>
      <c r="E107" s="28">
        <v>4000</v>
      </c>
      <c r="F107" s="19">
        <f t="shared" si="2"/>
        <v>4000</v>
      </c>
      <c r="G107" s="20">
        <v>3750</v>
      </c>
      <c r="H107" s="19">
        <f t="shared" si="3"/>
        <v>3750</v>
      </c>
      <c r="I107" s="20"/>
      <c r="J107" s="19"/>
      <c r="K107" s="20"/>
      <c r="L107" s="19"/>
      <c r="M107" s="20"/>
      <c r="N107" s="19"/>
      <c r="O107" s="20"/>
      <c r="P107" s="19"/>
      <c r="Q107" s="20"/>
      <c r="R107" s="19"/>
      <c r="S107" s="20"/>
      <c r="T107" s="19"/>
      <c r="U107" s="17"/>
      <c r="V107" s="18"/>
    </row>
    <row r="108" spans="1:22" ht="12.75" customHeight="1">
      <c r="A108" s="4" t="s">
        <v>68</v>
      </c>
      <c r="B108" s="3"/>
      <c r="C108" s="4"/>
      <c r="D108" s="23"/>
      <c r="E108" s="28"/>
      <c r="F108" s="19" t="str">
        <f t="shared" si="2"/>
        <v/>
      </c>
      <c r="G108" s="20"/>
      <c r="H108" s="19" t="str">
        <f t="shared" si="3"/>
        <v/>
      </c>
      <c r="I108" s="20"/>
      <c r="J108" s="19"/>
      <c r="K108" s="20"/>
      <c r="L108" s="19"/>
      <c r="M108" s="20"/>
      <c r="N108" s="19"/>
      <c r="O108" s="20"/>
      <c r="P108" s="19"/>
      <c r="Q108" s="20"/>
      <c r="R108" s="19"/>
      <c r="S108" s="20"/>
      <c r="T108" s="19"/>
      <c r="U108" s="17"/>
      <c r="V108" s="18"/>
    </row>
    <row r="109" spans="1:22" ht="12.75" customHeight="1">
      <c r="A109" s="4">
        <v>92</v>
      </c>
      <c r="B109" s="3" t="s">
        <v>138</v>
      </c>
      <c r="C109" s="4" t="s">
        <v>4</v>
      </c>
      <c r="D109" s="23">
        <v>1</v>
      </c>
      <c r="E109" s="28">
        <v>15000</v>
      </c>
      <c r="F109" s="19">
        <f t="shared" si="2"/>
        <v>15000</v>
      </c>
      <c r="G109" s="20">
        <v>16650</v>
      </c>
      <c r="H109" s="19">
        <f t="shared" si="3"/>
        <v>16650</v>
      </c>
      <c r="I109" s="30">
        <f>SUM(H106:H109)</f>
        <v>21575</v>
      </c>
      <c r="J109" s="19">
        <f>I109+I79</f>
        <v>105400</v>
      </c>
      <c r="K109" s="20"/>
      <c r="L109" s="19"/>
      <c r="M109" s="20"/>
      <c r="N109" s="19"/>
      <c r="O109" s="20"/>
      <c r="P109" s="19"/>
      <c r="Q109" s="20"/>
      <c r="R109" s="19"/>
      <c r="S109" s="20"/>
      <c r="T109" s="19"/>
      <c r="U109" s="17"/>
      <c r="V109" s="18"/>
    </row>
    <row r="110" spans="1:22" ht="12.75" customHeight="1">
      <c r="A110" s="4">
        <v>93</v>
      </c>
      <c r="B110" s="3" t="s">
        <v>81</v>
      </c>
      <c r="C110" s="4" t="s">
        <v>15</v>
      </c>
      <c r="D110" s="23">
        <v>15078</v>
      </c>
      <c r="E110" s="28">
        <v>4</v>
      </c>
      <c r="F110" s="19">
        <f t="shared" si="2"/>
        <v>60312</v>
      </c>
      <c r="G110" s="20">
        <v>3.1</v>
      </c>
      <c r="H110" s="19">
        <f t="shared" si="3"/>
        <v>46741.8</v>
      </c>
      <c r="I110" s="20"/>
      <c r="J110" s="19"/>
      <c r="K110" s="20"/>
      <c r="L110" s="19"/>
      <c r="M110" s="20"/>
      <c r="N110" s="19"/>
      <c r="O110" s="20"/>
      <c r="P110" s="19"/>
      <c r="Q110" s="20"/>
      <c r="R110" s="19"/>
      <c r="S110" s="20"/>
      <c r="T110" s="19"/>
      <c r="U110" s="17"/>
      <c r="V110" s="18"/>
    </row>
    <row r="111" spans="1:22" ht="12.75" customHeight="1">
      <c r="A111" s="4">
        <v>94</v>
      </c>
      <c r="B111" s="3" t="s">
        <v>139</v>
      </c>
      <c r="C111" s="4" t="s">
        <v>15</v>
      </c>
      <c r="D111" s="23">
        <v>193</v>
      </c>
      <c r="E111" s="28">
        <v>4</v>
      </c>
      <c r="F111" s="19">
        <f t="shared" si="2"/>
        <v>772</v>
      </c>
      <c r="G111" s="20">
        <v>3.1</v>
      </c>
      <c r="H111" s="19">
        <f t="shared" si="3"/>
        <v>598.3000000000001</v>
      </c>
      <c r="I111" s="30">
        <f>H110+H111</f>
        <v>47340.100000000006</v>
      </c>
      <c r="J111" s="19"/>
      <c r="K111" s="20"/>
      <c r="L111" s="19"/>
      <c r="M111" s="20"/>
      <c r="N111" s="19"/>
      <c r="O111" s="20"/>
      <c r="P111" s="19"/>
      <c r="Q111" s="20"/>
      <c r="R111" s="19"/>
      <c r="S111" s="20"/>
      <c r="T111" s="19"/>
      <c r="U111" s="17"/>
      <c r="V111" s="18"/>
    </row>
    <row r="112" spans="1:22" ht="12.75" customHeight="1">
      <c r="A112" s="4">
        <v>95</v>
      </c>
      <c r="B112" s="3" t="s">
        <v>48</v>
      </c>
      <c r="C112" s="4" t="s">
        <v>140</v>
      </c>
      <c r="D112" s="23">
        <v>14080</v>
      </c>
      <c r="E112" s="29">
        <v>0.4</v>
      </c>
      <c r="F112" s="19">
        <f t="shared" si="2"/>
        <v>5632</v>
      </c>
      <c r="G112" s="20">
        <v>0.75</v>
      </c>
      <c r="H112" s="19">
        <f t="shared" si="3"/>
        <v>10560</v>
      </c>
      <c r="I112" s="20"/>
      <c r="J112" s="19"/>
      <c r="K112" s="20"/>
      <c r="L112" s="19"/>
      <c r="M112" s="20"/>
      <c r="N112" s="19"/>
      <c r="O112" s="20"/>
      <c r="P112" s="19"/>
      <c r="Q112" s="20"/>
      <c r="R112" s="19"/>
      <c r="S112" s="20"/>
      <c r="T112" s="19"/>
      <c r="U112" s="17"/>
      <c r="V112" s="18"/>
    </row>
    <row r="113" spans="1:22" ht="12.75" customHeight="1">
      <c r="A113" s="4">
        <v>96</v>
      </c>
      <c r="B113" s="3" t="s">
        <v>82</v>
      </c>
      <c r="C113" s="4" t="s">
        <v>19</v>
      </c>
      <c r="D113" s="24">
        <v>3.2</v>
      </c>
      <c r="E113" s="28">
        <v>1800</v>
      </c>
      <c r="F113" s="19">
        <f t="shared" si="2"/>
        <v>5760</v>
      </c>
      <c r="G113" s="20">
        <v>1000</v>
      </c>
      <c r="H113" s="19">
        <f t="shared" si="3"/>
        <v>3200</v>
      </c>
      <c r="I113" s="20"/>
      <c r="J113" s="19"/>
      <c r="K113" s="20"/>
      <c r="L113" s="19"/>
      <c r="M113" s="20"/>
      <c r="N113" s="19"/>
      <c r="O113" s="20"/>
      <c r="P113" s="19"/>
      <c r="Q113" s="20"/>
      <c r="R113" s="19"/>
      <c r="S113" s="20"/>
      <c r="T113" s="19"/>
      <c r="U113" s="17"/>
      <c r="V113" s="18"/>
    </row>
    <row r="114" spans="1:22" ht="12.75" customHeight="1">
      <c r="A114" s="4">
        <v>97</v>
      </c>
      <c r="B114" s="3" t="s">
        <v>83</v>
      </c>
      <c r="C114" s="4" t="s">
        <v>17</v>
      </c>
      <c r="D114" s="23">
        <v>800</v>
      </c>
      <c r="E114" s="28">
        <v>3</v>
      </c>
      <c r="F114" s="19">
        <f t="shared" si="2"/>
        <v>2400</v>
      </c>
      <c r="G114" s="20">
        <v>1.75</v>
      </c>
      <c r="H114" s="19">
        <f t="shared" si="3"/>
        <v>1400</v>
      </c>
      <c r="I114" s="20"/>
      <c r="J114" s="19"/>
      <c r="K114" s="20"/>
      <c r="L114" s="19"/>
      <c r="M114" s="20"/>
      <c r="N114" s="19"/>
      <c r="O114" s="20"/>
      <c r="P114" s="19"/>
      <c r="Q114" s="20"/>
      <c r="R114" s="19"/>
      <c r="S114" s="20"/>
      <c r="T114" s="19"/>
      <c r="U114" s="17"/>
      <c r="V114" s="18"/>
    </row>
    <row r="115" spans="1:22" ht="12.75" customHeight="1">
      <c r="A115" s="4">
        <v>98</v>
      </c>
      <c r="B115" s="3" t="s">
        <v>21</v>
      </c>
      <c r="C115" s="4" t="s">
        <v>32</v>
      </c>
      <c r="D115" s="23">
        <v>100</v>
      </c>
      <c r="E115" s="28">
        <v>50</v>
      </c>
      <c r="F115" s="19">
        <f t="shared" si="2"/>
        <v>5000</v>
      </c>
      <c r="G115" s="20">
        <v>25</v>
      </c>
      <c r="H115" s="19">
        <f t="shared" si="3"/>
        <v>2500</v>
      </c>
      <c r="I115" s="20"/>
      <c r="J115" s="19"/>
      <c r="K115" s="20"/>
      <c r="L115" s="19"/>
      <c r="M115" s="20"/>
      <c r="N115" s="19"/>
      <c r="O115" s="20"/>
      <c r="P115" s="19"/>
      <c r="Q115" s="20"/>
      <c r="R115" s="19"/>
      <c r="S115" s="20"/>
      <c r="T115" s="19"/>
      <c r="U115" s="17"/>
      <c r="V115" s="18"/>
    </row>
    <row r="116" spans="1:22" ht="12.75" customHeight="1">
      <c r="A116" s="4">
        <v>99</v>
      </c>
      <c r="B116" s="3" t="s">
        <v>84</v>
      </c>
      <c r="C116" s="4" t="s">
        <v>6</v>
      </c>
      <c r="D116" s="23">
        <v>12</v>
      </c>
      <c r="E116" s="28">
        <v>400</v>
      </c>
      <c r="F116" s="19">
        <f t="shared" si="2"/>
        <v>4800</v>
      </c>
      <c r="G116" s="20">
        <v>250</v>
      </c>
      <c r="H116" s="19">
        <f t="shared" si="3"/>
        <v>3000</v>
      </c>
      <c r="I116" s="20"/>
      <c r="J116" s="19"/>
      <c r="K116" s="20"/>
      <c r="L116" s="19"/>
      <c r="M116" s="20"/>
      <c r="N116" s="19"/>
      <c r="O116" s="20"/>
      <c r="P116" s="19"/>
      <c r="Q116" s="20"/>
      <c r="R116" s="19"/>
      <c r="S116" s="20"/>
      <c r="T116" s="19"/>
      <c r="U116" s="17"/>
      <c r="V116" s="18"/>
    </row>
    <row r="117" spans="1:22" ht="12.75" customHeight="1">
      <c r="A117" s="4">
        <v>100</v>
      </c>
      <c r="B117" s="3" t="s">
        <v>85</v>
      </c>
      <c r="C117" s="4" t="s">
        <v>17</v>
      </c>
      <c r="D117" s="23">
        <v>1250</v>
      </c>
      <c r="E117" s="28">
        <v>50</v>
      </c>
      <c r="F117" s="19">
        <f t="shared" si="2"/>
        <v>62500</v>
      </c>
      <c r="G117" s="20">
        <v>2.55</v>
      </c>
      <c r="H117" s="19">
        <f t="shared" si="3"/>
        <v>3187.5</v>
      </c>
      <c r="I117" s="20"/>
      <c r="J117" s="19"/>
      <c r="K117" s="20"/>
      <c r="L117" s="19"/>
      <c r="M117" s="20"/>
      <c r="N117" s="19"/>
      <c r="O117" s="20"/>
      <c r="P117" s="19"/>
      <c r="Q117" s="20"/>
      <c r="R117" s="19"/>
      <c r="S117" s="20"/>
      <c r="T117" s="19"/>
      <c r="U117" s="17"/>
      <c r="V117" s="18"/>
    </row>
    <row r="118" spans="1:22" ht="12.75" customHeight="1">
      <c r="A118" s="4">
        <v>101</v>
      </c>
      <c r="B118" s="3" t="s">
        <v>86</v>
      </c>
      <c r="C118" s="4" t="s">
        <v>6</v>
      </c>
      <c r="D118" s="23">
        <v>100</v>
      </c>
      <c r="E118" s="28">
        <v>70</v>
      </c>
      <c r="F118" s="19">
        <f t="shared" si="2"/>
        <v>7000</v>
      </c>
      <c r="G118" s="20">
        <v>92</v>
      </c>
      <c r="H118" s="19">
        <f t="shared" si="3"/>
        <v>9200</v>
      </c>
      <c r="I118" s="30">
        <f>SUM(H112:H114)+H117+H118</f>
        <v>27547.5</v>
      </c>
      <c r="J118" s="19"/>
      <c r="K118" s="20"/>
      <c r="L118" s="19"/>
      <c r="M118" s="20"/>
      <c r="N118" s="19"/>
      <c r="O118" s="20"/>
      <c r="P118" s="19"/>
      <c r="Q118" s="20"/>
      <c r="R118" s="19"/>
      <c r="S118" s="20"/>
      <c r="T118" s="19"/>
      <c r="U118" s="17"/>
      <c r="V118" s="18"/>
    </row>
    <row r="119" spans="1:22" ht="12.75" customHeight="1">
      <c r="A119" s="4" t="s">
        <v>68</v>
      </c>
      <c r="B119" s="3"/>
      <c r="C119" s="4"/>
      <c r="D119" s="23"/>
      <c r="E119" s="28"/>
      <c r="F119" s="19" t="str">
        <f t="shared" si="2"/>
        <v/>
      </c>
      <c r="G119" s="20"/>
      <c r="H119" s="19" t="str">
        <f t="shared" si="3"/>
        <v/>
      </c>
      <c r="I119" s="20"/>
      <c r="J119" s="19"/>
      <c r="K119" s="20"/>
      <c r="L119" s="19"/>
      <c r="M119" s="20"/>
      <c r="N119" s="19"/>
      <c r="O119" s="20"/>
      <c r="P119" s="19"/>
      <c r="Q119" s="20"/>
      <c r="R119" s="19"/>
      <c r="S119" s="20"/>
      <c r="T119" s="19"/>
      <c r="U119" s="17"/>
      <c r="V119" s="18"/>
    </row>
    <row r="120" spans="1:22" ht="12.75" customHeight="1">
      <c r="A120" s="4">
        <v>102</v>
      </c>
      <c r="B120" s="3" t="s">
        <v>44</v>
      </c>
      <c r="C120" s="4" t="s">
        <v>18</v>
      </c>
      <c r="D120" s="23">
        <v>359</v>
      </c>
      <c r="E120" s="28">
        <v>20</v>
      </c>
      <c r="F120" s="19">
        <f t="shared" si="2"/>
        <v>7180</v>
      </c>
      <c r="G120" s="20">
        <v>17.5</v>
      </c>
      <c r="H120" s="19">
        <f t="shared" si="3"/>
        <v>6282.5</v>
      </c>
      <c r="I120" s="20"/>
      <c r="J120" s="19"/>
      <c r="K120" s="20"/>
      <c r="L120" s="19"/>
      <c r="M120" s="20"/>
      <c r="N120" s="19"/>
      <c r="O120" s="20"/>
      <c r="P120" s="19"/>
      <c r="Q120" s="20"/>
      <c r="R120" s="19"/>
      <c r="S120" s="20"/>
      <c r="T120" s="19"/>
      <c r="U120" s="17"/>
      <c r="V120" s="18"/>
    </row>
    <row r="121" spans="1:22" ht="12.75" customHeight="1">
      <c r="A121" s="4">
        <v>103</v>
      </c>
      <c r="B121" s="3" t="s">
        <v>45</v>
      </c>
      <c r="C121" s="4" t="s">
        <v>17</v>
      </c>
      <c r="D121" s="23">
        <v>357</v>
      </c>
      <c r="E121" s="28">
        <v>5</v>
      </c>
      <c r="F121" s="19">
        <f t="shared" si="2"/>
        <v>1785</v>
      </c>
      <c r="G121" s="20">
        <v>6.15</v>
      </c>
      <c r="H121" s="19">
        <f t="shared" si="3"/>
        <v>2195.55</v>
      </c>
      <c r="I121" s="20"/>
      <c r="J121" s="19"/>
      <c r="K121" s="20"/>
      <c r="L121" s="19"/>
      <c r="M121" s="20"/>
      <c r="N121" s="19"/>
      <c r="O121" s="20"/>
      <c r="P121" s="19"/>
      <c r="Q121" s="20"/>
      <c r="R121" s="19"/>
      <c r="S121" s="20"/>
      <c r="T121" s="19"/>
      <c r="U121" s="17"/>
      <c r="V121" s="18"/>
    </row>
    <row r="122" spans="1:22" ht="12.75" customHeight="1">
      <c r="A122" s="4">
        <v>104</v>
      </c>
      <c r="B122" s="3" t="s">
        <v>46</v>
      </c>
      <c r="C122" s="4" t="s">
        <v>17</v>
      </c>
      <c r="D122" s="23">
        <v>111</v>
      </c>
      <c r="E122" s="28">
        <v>6</v>
      </c>
      <c r="F122" s="19">
        <f t="shared" si="2"/>
        <v>666</v>
      </c>
      <c r="G122" s="20">
        <v>7.2</v>
      </c>
      <c r="H122" s="19">
        <f t="shared" si="3"/>
        <v>799.2</v>
      </c>
      <c r="I122" s="20"/>
      <c r="J122" s="19"/>
      <c r="K122" s="20"/>
      <c r="L122" s="19"/>
      <c r="M122" s="20"/>
      <c r="N122" s="19"/>
      <c r="O122" s="20"/>
      <c r="P122" s="19"/>
      <c r="Q122" s="20"/>
      <c r="R122" s="19"/>
      <c r="S122" s="20"/>
      <c r="T122" s="19"/>
      <c r="U122" s="17"/>
      <c r="V122" s="18"/>
    </row>
    <row r="123" spans="1:22" ht="12.75" customHeight="1">
      <c r="A123" s="4">
        <v>105</v>
      </c>
      <c r="B123" s="3" t="s">
        <v>47</v>
      </c>
      <c r="C123" s="4" t="s">
        <v>17</v>
      </c>
      <c r="D123" s="23">
        <v>56</v>
      </c>
      <c r="E123" s="28">
        <v>8</v>
      </c>
      <c r="F123" s="19">
        <f t="shared" si="2"/>
        <v>448</v>
      </c>
      <c r="G123" s="20">
        <v>8.2</v>
      </c>
      <c r="H123" s="19">
        <f t="shared" si="3"/>
        <v>459.19999999999993</v>
      </c>
      <c r="I123" s="20"/>
      <c r="J123" s="19"/>
      <c r="K123" s="20"/>
      <c r="L123" s="19"/>
      <c r="M123" s="20"/>
      <c r="N123" s="19"/>
      <c r="O123" s="20"/>
      <c r="P123" s="19"/>
      <c r="Q123" s="20"/>
      <c r="R123" s="19"/>
      <c r="S123" s="20"/>
      <c r="T123" s="19"/>
      <c r="U123" s="17"/>
      <c r="V123" s="18"/>
    </row>
    <row r="124" spans="1:22" ht="12.75" customHeight="1">
      <c r="A124" s="4">
        <v>106</v>
      </c>
      <c r="B124" s="3" t="s">
        <v>141</v>
      </c>
      <c r="C124" s="4" t="s">
        <v>17</v>
      </c>
      <c r="D124" s="23">
        <v>32</v>
      </c>
      <c r="E124" s="28">
        <v>8</v>
      </c>
      <c r="F124" s="19">
        <f t="shared" si="2"/>
        <v>256</v>
      </c>
      <c r="G124" s="20">
        <v>10.25</v>
      </c>
      <c r="H124" s="19">
        <f t="shared" si="3"/>
        <v>328</v>
      </c>
      <c r="I124" s="20"/>
      <c r="J124" s="19"/>
      <c r="K124" s="20"/>
      <c r="L124" s="19"/>
      <c r="M124" s="20"/>
      <c r="N124" s="19"/>
      <c r="O124" s="20"/>
      <c r="P124" s="19"/>
      <c r="Q124" s="20"/>
      <c r="R124" s="19"/>
      <c r="S124" s="20"/>
      <c r="T124" s="19"/>
      <c r="U124" s="17"/>
      <c r="V124" s="18"/>
    </row>
    <row r="125" spans="1:22" ht="12.75" customHeight="1">
      <c r="A125" s="4">
        <v>107</v>
      </c>
      <c r="B125" s="3" t="s">
        <v>142</v>
      </c>
      <c r="C125" s="4" t="s">
        <v>17</v>
      </c>
      <c r="D125" s="23">
        <v>9</v>
      </c>
      <c r="E125" s="28">
        <v>10</v>
      </c>
      <c r="F125" s="19">
        <f t="shared" si="2"/>
        <v>90</v>
      </c>
      <c r="G125" s="20">
        <v>15.4</v>
      </c>
      <c r="H125" s="19">
        <f t="shared" si="3"/>
        <v>138.6</v>
      </c>
      <c r="I125" s="20"/>
      <c r="J125" s="19"/>
      <c r="K125" s="20"/>
      <c r="L125" s="19"/>
      <c r="M125" s="20"/>
      <c r="N125" s="19"/>
      <c r="O125" s="20"/>
      <c r="P125" s="19"/>
      <c r="Q125" s="20"/>
      <c r="R125" s="19"/>
      <c r="S125" s="20"/>
      <c r="T125" s="19"/>
      <c r="U125" s="17"/>
      <c r="V125" s="18"/>
    </row>
    <row r="126" spans="1:22" ht="12.75" customHeight="1">
      <c r="A126" s="4" t="s">
        <v>68</v>
      </c>
      <c r="B126" s="3"/>
      <c r="C126" s="4"/>
      <c r="D126" s="23"/>
      <c r="E126" s="28"/>
      <c r="F126" s="19" t="str">
        <f t="shared" si="2"/>
        <v/>
      </c>
      <c r="G126" s="20"/>
      <c r="H126" s="19" t="str">
        <f t="shared" si="3"/>
        <v/>
      </c>
      <c r="I126" s="20"/>
      <c r="J126" s="19"/>
      <c r="K126" s="20"/>
      <c r="L126" s="19"/>
      <c r="M126" s="20"/>
      <c r="N126" s="19"/>
      <c r="O126" s="20"/>
      <c r="P126" s="19"/>
      <c r="Q126" s="20"/>
      <c r="R126" s="19"/>
      <c r="S126" s="20"/>
      <c r="T126" s="19"/>
      <c r="U126" s="17"/>
      <c r="V126" s="18"/>
    </row>
    <row r="127" spans="1:22" ht="12.75" customHeight="1">
      <c r="A127" s="4">
        <v>108</v>
      </c>
      <c r="B127" s="3" t="s">
        <v>57</v>
      </c>
      <c r="C127" s="4" t="s">
        <v>4</v>
      </c>
      <c r="D127" s="23">
        <v>1</v>
      </c>
      <c r="E127" s="28">
        <v>9000</v>
      </c>
      <c r="F127" s="19">
        <f t="shared" si="2"/>
        <v>9000</v>
      </c>
      <c r="G127" s="20">
        <v>2500</v>
      </c>
      <c r="H127" s="19">
        <f t="shared" si="3"/>
        <v>2500</v>
      </c>
      <c r="I127" s="20"/>
      <c r="J127" s="19"/>
      <c r="K127" s="20"/>
      <c r="L127" s="19"/>
      <c r="M127" s="20"/>
      <c r="N127" s="19"/>
      <c r="O127" s="20"/>
      <c r="P127" s="19"/>
      <c r="Q127" s="20"/>
      <c r="R127" s="19"/>
      <c r="S127" s="20"/>
      <c r="T127" s="19"/>
      <c r="U127" s="17"/>
      <c r="V127" s="18"/>
    </row>
    <row r="128" spans="1:22" ht="12.75" customHeight="1">
      <c r="A128" s="4">
        <v>109</v>
      </c>
      <c r="B128" s="21" t="s">
        <v>51</v>
      </c>
      <c r="C128" s="26" t="s">
        <v>17</v>
      </c>
      <c r="D128" s="23">
        <v>5925</v>
      </c>
      <c r="E128" s="28">
        <v>1</v>
      </c>
      <c r="F128" s="19">
        <f t="shared" si="2"/>
        <v>5925</v>
      </c>
      <c r="G128" s="20">
        <v>0.62</v>
      </c>
      <c r="H128" s="19">
        <f t="shared" si="3"/>
        <v>3673.5</v>
      </c>
      <c r="I128" s="20"/>
      <c r="J128" s="19"/>
      <c r="K128" s="20"/>
      <c r="L128" s="19"/>
      <c r="M128" s="20"/>
      <c r="N128" s="19"/>
      <c r="O128" s="20"/>
      <c r="P128" s="19"/>
      <c r="Q128" s="20"/>
      <c r="R128" s="19"/>
      <c r="S128" s="20"/>
      <c r="T128" s="19"/>
      <c r="U128" s="17"/>
      <c r="V128" s="18"/>
    </row>
    <row r="129" spans="1:22" ht="12.75" customHeight="1">
      <c r="A129" s="4">
        <v>110</v>
      </c>
      <c r="B129" s="21" t="s">
        <v>53</v>
      </c>
      <c r="C129" s="26" t="s">
        <v>17</v>
      </c>
      <c r="D129" s="23">
        <v>154</v>
      </c>
      <c r="E129" s="28">
        <v>1</v>
      </c>
      <c r="F129" s="19">
        <f t="shared" si="2"/>
        <v>154</v>
      </c>
      <c r="G129" s="20">
        <v>1.55</v>
      </c>
      <c r="H129" s="19">
        <f t="shared" si="3"/>
        <v>238.70000000000002</v>
      </c>
      <c r="I129" s="20"/>
      <c r="J129" s="19"/>
      <c r="K129" s="20"/>
      <c r="L129" s="19"/>
      <c r="M129" s="20"/>
      <c r="N129" s="19"/>
      <c r="O129" s="20"/>
      <c r="P129" s="19"/>
      <c r="Q129" s="20"/>
      <c r="R129" s="19"/>
      <c r="S129" s="20"/>
      <c r="T129" s="19"/>
      <c r="U129" s="17"/>
      <c r="V129" s="18"/>
    </row>
    <row r="130" spans="1:22" ht="12.75" customHeight="1">
      <c r="A130" s="4">
        <v>111</v>
      </c>
      <c r="B130" s="21" t="s">
        <v>52</v>
      </c>
      <c r="C130" s="26" t="s">
        <v>17</v>
      </c>
      <c r="D130" s="23">
        <v>1488</v>
      </c>
      <c r="E130" s="28">
        <v>1</v>
      </c>
      <c r="F130" s="19">
        <f t="shared" si="2"/>
        <v>1488</v>
      </c>
      <c r="G130" s="20">
        <v>0.8</v>
      </c>
      <c r="H130" s="19">
        <f t="shared" si="3"/>
        <v>1190.4</v>
      </c>
      <c r="I130" s="20"/>
      <c r="J130" s="19"/>
      <c r="K130" s="20"/>
      <c r="L130" s="19"/>
      <c r="M130" s="20"/>
      <c r="N130" s="19"/>
      <c r="O130" s="20"/>
      <c r="P130" s="19"/>
      <c r="Q130" s="20"/>
      <c r="R130" s="19"/>
      <c r="S130" s="20"/>
      <c r="T130" s="19"/>
      <c r="U130" s="17"/>
      <c r="V130" s="18"/>
    </row>
    <row r="131" spans="1:22" ht="12.75" customHeight="1">
      <c r="A131" s="4">
        <v>112</v>
      </c>
      <c r="B131" s="21" t="s">
        <v>143</v>
      </c>
      <c r="C131" s="22" t="s">
        <v>17</v>
      </c>
      <c r="D131" s="23">
        <v>231</v>
      </c>
      <c r="E131" s="28">
        <v>2</v>
      </c>
      <c r="F131" s="19">
        <f t="shared" si="2"/>
        <v>462</v>
      </c>
      <c r="G131" s="20">
        <v>0.87</v>
      </c>
      <c r="H131" s="19">
        <f t="shared" si="3"/>
        <v>200.97</v>
      </c>
      <c r="I131" s="20"/>
      <c r="J131" s="19"/>
      <c r="K131" s="20"/>
      <c r="L131" s="19"/>
      <c r="M131" s="20"/>
      <c r="N131" s="19"/>
      <c r="O131" s="20"/>
      <c r="P131" s="19"/>
      <c r="Q131" s="20"/>
      <c r="R131" s="19"/>
      <c r="S131" s="20"/>
      <c r="T131" s="19"/>
      <c r="U131" s="17"/>
      <c r="V131" s="18"/>
    </row>
    <row r="132" spans="1:22" ht="12.75" customHeight="1">
      <c r="A132" s="4">
        <v>113</v>
      </c>
      <c r="B132" s="21" t="s">
        <v>54</v>
      </c>
      <c r="C132" s="26" t="s">
        <v>17</v>
      </c>
      <c r="D132" s="23">
        <v>124</v>
      </c>
      <c r="E132" s="28">
        <v>3</v>
      </c>
      <c r="F132" s="19">
        <f t="shared" si="2"/>
        <v>372</v>
      </c>
      <c r="G132" s="20">
        <v>2.7</v>
      </c>
      <c r="H132" s="19">
        <f t="shared" si="3"/>
        <v>334.8</v>
      </c>
      <c r="I132" s="20"/>
      <c r="J132" s="19"/>
      <c r="K132" s="20"/>
      <c r="L132" s="19"/>
      <c r="M132" s="20"/>
      <c r="N132" s="19"/>
      <c r="O132" s="20"/>
      <c r="P132" s="19"/>
      <c r="Q132" s="20"/>
      <c r="R132" s="19"/>
      <c r="S132" s="20"/>
      <c r="T132" s="19"/>
      <c r="U132" s="17"/>
      <c r="V132" s="18"/>
    </row>
    <row r="133" spans="1:22" ht="12" customHeight="1">
      <c r="A133" s="4">
        <v>114</v>
      </c>
      <c r="B133" s="21" t="s">
        <v>55</v>
      </c>
      <c r="C133" s="26" t="s">
        <v>17</v>
      </c>
      <c r="D133" s="23">
        <v>323</v>
      </c>
      <c r="E133" s="28">
        <v>10</v>
      </c>
      <c r="F133" s="19">
        <f t="shared" si="2"/>
        <v>3230</v>
      </c>
      <c r="G133" s="20">
        <v>11.3</v>
      </c>
      <c r="H133" s="19">
        <f t="shared" si="3"/>
        <v>3649.9</v>
      </c>
      <c r="I133" s="20"/>
      <c r="J133" s="19"/>
      <c r="K133" s="20"/>
      <c r="L133" s="19"/>
      <c r="M133" s="20"/>
      <c r="N133" s="19"/>
      <c r="O133" s="20"/>
      <c r="P133" s="19"/>
      <c r="Q133" s="20"/>
      <c r="R133" s="19"/>
      <c r="S133" s="20"/>
      <c r="T133" s="19"/>
      <c r="U133" s="17"/>
      <c r="V133" s="18"/>
    </row>
    <row r="134" spans="1:22" ht="12" customHeight="1">
      <c r="A134" s="4">
        <v>115</v>
      </c>
      <c r="B134" s="21" t="s">
        <v>56</v>
      </c>
      <c r="C134" s="26" t="s">
        <v>6</v>
      </c>
      <c r="D134" s="23">
        <v>26</v>
      </c>
      <c r="E134" s="28">
        <v>150</v>
      </c>
      <c r="F134" s="19">
        <f t="shared" si="2"/>
        <v>3900</v>
      </c>
      <c r="G134" s="20">
        <v>135</v>
      </c>
      <c r="H134" s="19">
        <f t="shared" si="3"/>
        <v>3510</v>
      </c>
      <c r="I134" s="20"/>
      <c r="J134" s="19"/>
      <c r="K134" s="20"/>
      <c r="L134" s="19"/>
      <c r="M134" s="20"/>
      <c r="N134" s="19"/>
      <c r="O134" s="20"/>
      <c r="P134" s="19"/>
      <c r="Q134" s="20"/>
      <c r="R134" s="19"/>
      <c r="S134" s="20"/>
      <c r="T134" s="19"/>
      <c r="U134" s="17"/>
      <c r="V134" s="18"/>
    </row>
    <row r="135" spans="1:22" ht="12" customHeight="1">
      <c r="A135" s="4">
        <v>116</v>
      </c>
      <c r="B135" s="21" t="s">
        <v>144</v>
      </c>
      <c r="C135" s="22" t="s">
        <v>6</v>
      </c>
      <c r="D135" s="23">
        <v>1</v>
      </c>
      <c r="E135" s="28">
        <v>150</v>
      </c>
      <c r="F135" s="19">
        <f aca="true" t="shared" si="4" ref="F135:F148">IF((ISNUMBER($D135)),$D135*E135,"")</f>
        <v>150</v>
      </c>
      <c r="G135" s="20">
        <v>205</v>
      </c>
      <c r="H135" s="19">
        <f aca="true" t="shared" si="5" ref="H135:H148">IF((ISNUMBER($D135)),$D135*G135,"")</f>
        <v>205</v>
      </c>
      <c r="I135" s="20"/>
      <c r="J135" s="19"/>
      <c r="K135" s="20"/>
      <c r="L135" s="19"/>
      <c r="M135" s="20"/>
      <c r="N135" s="19"/>
      <c r="O135" s="20"/>
      <c r="P135" s="19"/>
      <c r="Q135" s="20"/>
      <c r="R135" s="19"/>
      <c r="S135" s="20"/>
      <c r="T135" s="19"/>
      <c r="U135" s="17"/>
      <c r="V135" s="18"/>
    </row>
    <row r="136" spans="1:22" ht="12" customHeight="1">
      <c r="A136" s="4">
        <v>117</v>
      </c>
      <c r="B136" s="21" t="s">
        <v>145</v>
      </c>
      <c r="C136" s="22" t="s">
        <v>17</v>
      </c>
      <c r="D136" s="23">
        <v>234</v>
      </c>
      <c r="E136" s="28">
        <v>2</v>
      </c>
      <c r="F136" s="19">
        <f t="shared" si="4"/>
        <v>468</v>
      </c>
      <c r="G136" s="20">
        <v>6.15</v>
      </c>
      <c r="H136" s="19">
        <f t="shared" si="5"/>
        <v>1439.1000000000001</v>
      </c>
      <c r="I136" s="20"/>
      <c r="J136" s="19"/>
      <c r="K136" s="20"/>
      <c r="L136" s="19"/>
      <c r="M136" s="20"/>
      <c r="N136" s="19"/>
      <c r="O136" s="20"/>
      <c r="P136" s="19"/>
      <c r="Q136" s="20"/>
      <c r="R136" s="19"/>
      <c r="S136" s="20"/>
      <c r="T136" s="19"/>
      <c r="U136" s="17"/>
      <c r="V136" s="18"/>
    </row>
    <row r="137" spans="1:22" ht="12" customHeight="1">
      <c r="A137" s="4">
        <v>118</v>
      </c>
      <c r="B137" s="3" t="s">
        <v>146</v>
      </c>
      <c r="C137" s="26" t="s">
        <v>6</v>
      </c>
      <c r="D137" s="23">
        <v>2</v>
      </c>
      <c r="E137" s="28">
        <v>150</v>
      </c>
      <c r="F137" s="19">
        <f t="shared" si="4"/>
        <v>300</v>
      </c>
      <c r="G137" s="20">
        <v>405</v>
      </c>
      <c r="H137" s="19">
        <f t="shared" si="5"/>
        <v>810</v>
      </c>
      <c r="I137" s="20"/>
      <c r="J137" s="19"/>
      <c r="K137" s="20"/>
      <c r="L137" s="19"/>
      <c r="M137" s="20"/>
      <c r="N137" s="19"/>
      <c r="O137" s="20"/>
      <c r="P137" s="19"/>
      <c r="Q137" s="20"/>
      <c r="R137" s="19"/>
      <c r="S137" s="20"/>
      <c r="T137" s="19"/>
      <c r="U137" s="17"/>
      <c r="V137" s="18"/>
    </row>
    <row r="138" spans="1:22" ht="12" customHeight="1">
      <c r="A138" s="4">
        <v>119</v>
      </c>
      <c r="B138" s="3" t="s">
        <v>147</v>
      </c>
      <c r="C138" s="26" t="s">
        <v>6</v>
      </c>
      <c r="D138" s="23">
        <v>1</v>
      </c>
      <c r="E138" s="28">
        <v>150</v>
      </c>
      <c r="F138" s="19">
        <f t="shared" si="4"/>
        <v>150</v>
      </c>
      <c r="G138" s="20">
        <v>595</v>
      </c>
      <c r="H138" s="19">
        <f t="shared" si="5"/>
        <v>595</v>
      </c>
      <c r="I138" s="30">
        <f>SUM(H120:H138)</f>
        <v>28550.420000000002</v>
      </c>
      <c r="J138" s="19"/>
      <c r="K138" s="20"/>
      <c r="L138" s="19"/>
      <c r="M138" s="20"/>
      <c r="N138" s="19"/>
      <c r="O138" s="20"/>
      <c r="P138" s="19"/>
      <c r="Q138" s="20"/>
      <c r="R138" s="19"/>
      <c r="S138" s="20"/>
      <c r="T138" s="19"/>
      <c r="U138" s="17"/>
      <c r="V138" s="18"/>
    </row>
    <row r="139" spans="1:22" ht="12" customHeight="1">
      <c r="A139" s="4" t="s">
        <v>68</v>
      </c>
      <c r="B139" s="27"/>
      <c r="C139" s="4"/>
      <c r="D139" s="23"/>
      <c r="E139" s="28"/>
      <c r="F139" s="19" t="str">
        <f t="shared" si="4"/>
        <v/>
      </c>
      <c r="G139" s="20"/>
      <c r="H139" s="19" t="str">
        <f t="shared" si="5"/>
        <v/>
      </c>
      <c r="I139" s="20"/>
      <c r="J139" s="19"/>
      <c r="K139" s="20"/>
      <c r="L139" s="19"/>
      <c r="M139" s="20"/>
      <c r="N139" s="19"/>
      <c r="O139" s="20"/>
      <c r="P139" s="19"/>
      <c r="Q139" s="20"/>
      <c r="R139" s="19"/>
      <c r="S139" s="20"/>
      <c r="T139" s="19"/>
      <c r="U139" s="17"/>
      <c r="V139" s="18"/>
    </row>
    <row r="140" spans="1:22" ht="12" customHeight="1">
      <c r="A140" s="4">
        <v>120</v>
      </c>
      <c r="B140" s="3" t="s">
        <v>87</v>
      </c>
      <c r="C140" s="4" t="s">
        <v>4</v>
      </c>
      <c r="D140" s="23">
        <v>1</v>
      </c>
      <c r="E140" s="28">
        <v>220000</v>
      </c>
      <c r="F140" s="19">
        <f t="shared" si="4"/>
        <v>220000</v>
      </c>
      <c r="G140" s="20">
        <v>166000</v>
      </c>
      <c r="H140" s="19">
        <f t="shared" si="5"/>
        <v>166000</v>
      </c>
      <c r="I140" s="20"/>
      <c r="J140" s="19"/>
      <c r="K140" s="20"/>
      <c r="L140" s="19"/>
      <c r="M140" s="20"/>
      <c r="N140" s="19"/>
      <c r="O140" s="20"/>
      <c r="P140" s="19"/>
      <c r="Q140" s="20"/>
      <c r="R140" s="19"/>
      <c r="S140" s="20"/>
      <c r="T140" s="19"/>
      <c r="U140" s="17"/>
      <c r="V140" s="18"/>
    </row>
    <row r="141" spans="1:22" ht="12" customHeight="1">
      <c r="A141" s="4">
        <v>121</v>
      </c>
      <c r="B141" s="3" t="s">
        <v>50</v>
      </c>
      <c r="C141" s="4" t="s">
        <v>4</v>
      </c>
      <c r="D141" s="23">
        <v>1</v>
      </c>
      <c r="E141" s="28">
        <v>130000</v>
      </c>
      <c r="F141" s="19">
        <f t="shared" si="4"/>
        <v>130000</v>
      </c>
      <c r="G141" s="20">
        <v>51000</v>
      </c>
      <c r="H141" s="19">
        <f t="shared" si="5"/>
        <v>51000</v>
      </c>
      <c r="I141" s="20"/>
      <c r="J141" s="19"/>
      <c r="K141" s="20"/>
      <c r="L141" s="19"/>
      <c r="M141" s="20"/>
      <c r="N141" s="19"/>
      <c r="O141" s="20"/>
      <c r="P141" s="19"/>
      <c r="Q141" s="20"/>
      <c r="R141" s="19"/>
      <c r="S141" s="20"/>
      <c r="T141" s="19"/>
      <c r="U141" s="17"/>
      <c r="V141" s="18"/>
    </row>
    <row r="142" spans="1:22" ht="12" customHeight="1">
      <c r="A142" s="4" t="s">
        <v>68</v>
      </c>
      <c r="B142" s="3"/>
      <c r="C142" s="4"/>
      <c r="D142" s="23"/>
      <c r="E142" s="28"/>
      <c r="F142" s="19" t="str">
        <f t="shared" si="4"/>
        <v/>
      </c>
      <c r="G142" s="20"/>
      <c r="H142" s="19" t="str">
        <f t="shared" si="5"/>
        <v/>
      </c>
      <c r="I142" s="20"/>
      <c r="J142" s="19"/>
      <c r="K142" s="20"/>
      <c r="L142" s="19"/>
      <c r="M142" s="20"/>
      <c r="N142" s="19"/>
      <c r="O142" s="20"/>
      <c r="P142" s="19"/>
      <c r="Q142" s="20"/>
      <c r="R142" s="19"/>
      <c r="S142" s="20"/>
      <c r="T142" s="19"/>
      <c r="U142" s="17"/>
      <c r="V142" s="18"/>
    </row>
    <row r="143" spans="1:22" ht="12" customHeight="1">
      <c r="A143" s="4">
        <v>122</v>
      </c>
      <c r="B143" s="3" t="s">
        <v>148</v>
      </c>
      <c r="C143" s="4" t="s">
        <v>4</v>
      </c>
      <c r="D143" s="23">
        <v>1</v>
      </c>
      <c r="E143" s="28">
        <v>200000</v>
      </c>
      <c r="F143" s="19">
        <f t="shared" si="4"/>
        <v>200000</v>
      </c>
      <c r="G143" s="20">
        <v>189000</v>
      </c>
      <c r="H143" s="19">
        <f t="shared" si="5"/>
        <v>189000</v>
      </c>
      <c r="I143" s="20"/>
      <c r="J143" s="19"/>
      <c r="K143" s="20"/>
      <c r="L143" s="19"/>
      <c r="M143" s="20"/>
      <c r="N143" s="19"/>
      <c r="O143" s="20"/>
      <c r="P143" s="19"/>
      <c r="Q143" s="20"/>
      <c r="R143" s="19"/>
      <c r="S143" s="20"/>
      <c r="T143" s="19"/>
      <c r="U143" s="17"/>
      <c r="V143" s="18"/>
    </row>
    <row r="144" spans="1:22" ht="12" customHeight="1">
      <c r="A144" s="4">
        <v>123</v>
      </c>
      <c r="B144" s="3" t="s">
        <v>149</v>
      </c>
      <c r="C144" s="4" t="s">
        <v>4</v>
      </c>
      <c r="D144" s="23">
        <v>1</v>
      </c>
      <c r="E144" s="28">
        <v>220000</v>
      </c>
      <c r="F144" s="19">
        <f t="shared" si="4"/>
        <v>220000</v>
      </c>
      <c r="G144" s="20">
        <v>255000</v>
      </c>
      <c r="H144" s="19">
        <f t="shared" si="5"/>
        <v>255000</v>
      </c>
      <c r="I144" s="30">
        <f>SUM(H140:H144)</f>
        <v>661000</v>
      </c>
      <c r="J144" s="19"/>
      <c r="K144" s="20"/>
      <c r="L144" s="19"/>
      <c r="M144" s="20"/>
      <c r="N144" s="19"/>
      <c r="O144" s="20"/>
      <c r="P144" s="19"/>
      <c r="Q144" s="20"/>
      <c r="R144" s="19"/>
      <c r="S144" s="20"/>
      <c r="T144" s="19"/>
      <c r="U144" s="17"/>
      <c r="V144" s="18"/>
    </row>
    <row r="145" spans="1:22" ht="12" customHeight="1">
      <c r="A145" s="4" t="s">
        <v>68</v>
      </c>
      <c r="B145" s="3"/>
      <c r="C145" s="4"/>
      <c r="D145" s="23"/>
      <c r="E145" s="28"/>
      <c r="F145" s="19" t="str">
        <f t="shared" si="4"/>
        <v/>
      </c>
      <c r="G145" s="20"/>
      <c r="H145" s="19" t="str">
        <f t="shared" si="5"/>
        <v/>
      </c>
      <c r="I145" s="20"/>
      <c r="J145" s="19"/>
      <c r="K145" s="20"/>
      <c r="L145" s="19"/>
      <c r="M145" s="20"/>
      <c r="N145" s="19"/>
      <c r="O145" s="20"/>
      <c r="P145" s="19"/>
      <c r="Q145" s="20"/>
      <c r="R145" s="19"/>
      <c r="S145" s="20"/>
      <c r="T145" s="19"/>
      <c r="U145" s="17"/>
      <c r="V145" s="18"/>
    </row>
    <row r="146" spans="1:22" ht="12" customHeight="1">
      <c r="A146" s="4">
        <v>124</v>
      </c>
      <c r="B146" s="3" t="s">
        <v>22</v>
      </c>
      <c r="C146" s="4" t="s">
        <v>6</v>
      </c>
      <c r="D146" s="23">
        <v>3</v>
      </c>
      <c r="E146" s="28">
        <v>1800</v>
      </c>
      <c r="F146" s="19">
        <f t="shared" si="4"/>
        <v>5400</v>
      </c>
      <c r="G146" s="20">
        <v>1200</v>
      </c>
      <c r="H146" s="19">
        <f t="shared" si="5"/>
        <v>3600</v>
      </c>
      <c r="I146" s="20"/>
      <c r="J146" s="19"/>
      <c r="K146" s="20"/>
      <c r="L146" s="19"/>
      <c r="M146" s="20"/>
      <c r="N146" s="19"/>
      <c r="O146" s="20"/>
      <c r="P146" s="19"/>
      <c r="Q146" s="20"/>
      <c r="R146" s="19"/>
      <c r="S146" s="20"/>
      <c r="T146" s="19"/>
      <c r="U146" s="17"/>
      <c r="V146" s="18"/>
    </row>
    <row r="147" spans="1:22" ht="12" customHeight="1">
      <c r="A147" s="4">
        <v>125</v>
      </c>
      <c r="B147" s="3" t="s">
        <v>13</v>
      </c>
      <c r="C147" s="4" t="s">
        <v>4</v>
      </c>
      <c r="D147" s="23">
        <v>1</v>
      </c>
      <c r="E147" s="20">
        <v>50886.5</v>
      </c>
      <c r="F147" s="19">
        <f t="shared" si="4"/>
        <v>50886.5</v>
      </c>
      <c r="G147" s="20">
        <v>76500</v>
      </c>
      <c r="H147" s="19">
        <f t="shared" si="5"/>
        <v>76500</v>
      </c>
      <c r="I147" s="20"/>
      <c r="J147" s="19"/>
      <c r="K147" s="20"/>
      <c r="L147" s="19"/>
      <c r="M147" s="20"/>
      <c r="N147" s="19"/>
      <c r="O147" s="20"/>
      <c r="P147" s="19"/>
      <c r="Q147" s="20"/>
      <c r="R147" s="19"/>
      <c r="S147" s="20"/>
      <c r="T147" s="19"/>
      <c r="U147" s="17"/>
      <c r="V147" s="18"/>
    </row>
    <row r="148" spans="1:22" ht="12" customHeight="1">
      <c r="A148" s="4">
        <v>126</v>
      </c>
      <c r="B148" s="3" t="s">
        <v>150</v>
      </c>
      <c r="C148" s="4" t="s">
        <v>6</v>
      </c>
      <c r="D148" s="23">
        <v>2</v>
      </c>
      <c r="E148" s="28">
        <v>500</v>
      </c>
      <c r="F148" s="19">
        <f t="shared" si="4"/>
        <v>1000</v>
      </c>
      <c r="G148" s="20">
        <v>615</v>
      </c>
      <c r="H148" s="19">
        <f t="shared" si="5"/>
        <v>1230</v>
      </c>
      <c r="I148" s="30">
        <f>SUM(H147:H148)</f>
        <v>77730</v>
      </c>
      <c r="J148" s="19">
        <f>I138+I148</f>
        <v>106280.42</v>
      </c>
      <c r="K148" s="20"/>
      <c r="L148" s="19"/>
      <c r="M148" s="20"/>
      <c r="N148" s="19"/>
      <c r="O148" s="20"/>
      <c r="P148" s="19"/>
      <c r="Q148" s="20"/>
      <c r="R148" s="19"/>
      <c r="S148" s="20"/>
      <c r="T148" s="19"/>
      <c r="U148" s="17"/>
      <c r="V148" s="18"/>
    </row>
    <row r="149" ht="16.5" thickBot="1"/>
    <row r="150" spans="5:22" ht="16.5" thickBot="1">
      <c r="E150" s="35">
        <f>SUM(F6:F148)</f>
        <v>5464000</v>
      </c>
      <c r="F150" s="36"/>
      <c r="G150" s="35">
        <f>SUM(H6:H148)</f>
        <v>4997471.454999998</v>
      </c>
      <c r="H150" s="36"/>
      <c r="I150" s="35"/>
      <c r="J150" s="36"/>
      <c r="K150" s="35"/>
      <c r="L150" s="36"/>
      <c r="M150" s="35"/>
      <c r="N150" s="36"/>
      <c r="O150" s="35"/>
      <c r="P150" s="36"/>
      <c r="Q150" s="35"/>
      <c r="R150" s="36"/>
      <c r="S150" s="35"/>
      <c r="T150" s="36"/>
      <c r="U150" s="35"/>
      <c r="V150" s="36"/>
    </row>
  </sheetData>
  <mergeCells count="41">
    <mergeCell ref="Q150:R150"/>
    <mergeCell ref="S150:T150"/>
    <mergeCell ref="U150:V150"/>
    <mergeCell ref="S4:S5"/>
    <mergeCell ref="T4:T5"/>
    <mergeCell ref="U4:U5"/>
    <mergeCell ref="V4:V5"/>
    <mergeCell ref="E150:F150"/>
    <mergeCell ref="G150:H150"/>
    <mergeCell ref="I150:J150"/>
    <mergeCell ref="K150:L150"/>
    <mergeCell ref="M150:N150"/>
    <mergeCell ref="O150:P150"/>
    <mergeCell ref="M4:M5"/>
    <mergeCell ref="N4:N5"/>
    <mergeCell ref="O4:O5"/>
    <mergeCell ref="P4:P5"/>
    <mergeCell ref="Q4:Q5"/>
    <mergeCell ref="R4:R5"/>
    <mergeCell ref="G4:G5"/>
    <mergeCell ref="H4:H5"/>
    <mergeCell ref="I4:I5"/>
    <mergeCell ref="J4:J5"/>
    <mergeCell ref="K4:K5"/>
    <mergeCell ref="L4:L5"/>
    <mergeCell ref="Q1:R3"/>
    <mergeCell ref="S1:T3"/>
    <mergeCell ref="U1:V1"/>
    <mergeCell ref="U2:V2"/>
    <mergeCell ref="U3:V3"/>
    <mergeCell ref="A4:A5"/>
    <mergeCell ref="B4:B5"/>
    <mergeCell ref="C4:C5"/>
    <mergeCell ref="E4:E5"/>
    <mergeCell ref="F4:F5"/>
    <mergeCell ref="E1:F3"/>
    <mergeCell ref="G1:H3"/>
    <mergeCell ref="I1:J3"/>
    <mergeCell ref="K1:L3"/>
    <mergeCell ref="M1:N3"/>
    <mergeCell ref="O1:P3"/>
  </mergeCells>
  <printOptions/>
  <pageMargins left="0.75" right="0.75" top="0.75" bottom="1" header="0.25" footer="0.5"/>
  <pageSetup fitToHeight="1" fitToWidth="1" horizontalDpi="600" verticalDpi="600" orientation="landscape" paperSize="17" scale="23" r:id="rId1"/>
  <headerFooter alignWithMargins="0">
    <oddHeader>&amp;R&amp;10&amp;Z&amp;F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Default Template</dc:title>
  <dc:subject>Template</dc:subject>
  <dc:creator>Joe Baker</dc:creator>
  <cp:keywords>Template</cp:keywords>
  <dc:description>One Sheet, No Gridlines</dc:description>
  <cp:lastModifiedBy>Irina Idelson</cp:lastModifiedBy>
  <cp:lastPrinted>2011-11-09T17:18:41Z</cp:lastPrinted>
  <dcterms:created xsi:type="dcterms:W3CDTF">1998-10-15T18:16:43Z</dcterms:created>
  <dcterms:modified xsi:type="dcterms:W3CDTF">2012-06-28T21:08:04Z</dcterms:modified>
  <cp:category/>
  <cp:version/>
  <cp:contentType/>
  <cp:contentStatus/>
</cp:coreProperties>
</file>