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05" windowHeight="12915" activeTab="0"/>
  </bookViews>
  <sheets>
    <sheet name="Asphalt Core Locations" sheetId="1" r:id="rId1"/>
  </sheets>
  <definedNames/>
  <calcPr calcMode="manual" fullCalcOnLoad="1"/>
</workbook>
</file>

<file path=xl/sharedStrings.xml><?xml version="1.0" encoding="utf-8"?>
<sst xmlns="http://schemas.openxmlformats.org/spreadsheetml/2006/main" count="25" uniqueCount="21">
  <si>
    <t>Tests</t>
  </si>
  <si>
    <t>Start Sta</t>
  </si>
  <si>
    <t>Stop Station</t>
  </si>
  <si>
    <t>Lane Width</t>
  </si>
  <si>
    <t>Sta</t>
  </si>
  <si>
    <t>Offset In Feet</t>
  </si>
  <si>
    <t>Must hit F9 to recalculate after</t>
  </si>
  <si>
    <t>Entering a new Distance # and Lane Width</t>
  </si>
  <si>
    <t>Lift Thickness (in)</t>
  </si>
  <si>
    <t>Convert ft to t</t>
  </si>
  <si>
    <t>Distance (ft)</t>
  </si>
  <si>
    <t>Testing Frequency(ft)</t>
  </si>
  <si>
    <t>Testing Frequency(t)</t>
  </si>
  <si>
    <t>Unit Wt. (lbs.)</t>
  </si>
  <si>
    <t>This sheet will take the input start sta, stop sta, lane width and lift thickness and calculate the estimated tons for the area,</t>
  </si>
  <si>
    <t>the number of core testing locations and provide a sta and offset for the core locations.</t>
  </si>
  <si>
    <t>tons/lnft</t>
  </si>
  <si>
    <t>Total Tons (est)</t>
  </si>
  <si>
    <t>Location #1</t>
  </si>
  <si>
    <t>Location #2</t>
  </si>
  <si>
    <t>Location #3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</si>
</sst>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+0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164" fontId="0" fillId="10" borderId="0" xfId="0" applyNumberFormat="1" applyFill="1" applyAlignment="1" applyProtection="1">
      <alignment horizontal="left"/>
      <protection locked="0"/>
    </xf>
    <xf numFmtId="0" fontId="0" fillId="10" borderId="0" xfId="0" applyFill="1" applyAlignment="1" applyProtection="1">
      <alignment/>
      <protection locked="0"/>
    </xf>
    <xf numFmtId="2" fontId="0" fillId="10" borderId="0" xfId="0" applyNumberFormat="1" applyFill="1" applyAlignment="1" applyProtection="1">
      <alignment/>
      <protection locked="0"/>
    </xf>
    <xf numFmtId="2" fontId="0" fillId="10" borderId="0" xfId="0" applyNumberFormat="1" applyFill="1" applyAlignment="1" applyProtection="1">
      <alignment horizontal="left"/>
      <protection locked="0"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8.28125" style="0" customWidth="1"/>
    <col min="3" max="5" width="9.140625" style="0" hidden="1" customWidth="1"/>
    <col min="6" max="6" width="14.00390625" style="0" customWidth="1"/>
    <col min="7" max="7" width="12.00390625" style="0" customWidth="1"/>
    <col min="8" max="9" width="12.00390625" style="0" hidden="1" customWidth="1"/>
    <col min="10" max="10" width="15.57421875" style="0" hidden="1" customWidth="1"/>
    <col min="11" max="11" width="9.140625" style="0" hidden="1" customWidth="1"/>
    <col min="12" max="12" width="15.57421875" style="0" customWidth="1"/>
    <col min="13" max="13" width="12.7109375" style="0" customWidth="1"/>
    <col min="14" max="17" width="9.140625" style="0" hidden="1" customWidth="1"/>
  </cols>
  <sheetData>
    <row r="1" ht="12.75">
      <c r="A1" t="s">
        <v>14</v>
      </c>
    </row>
    <row r="2" ht="12.75">
      <c r="A2" t="s">
        <v>15</v>
      </c>
    </row>
    <row r="7" spans="1:13" ht="12.75">
      <c r="A7" t="s">
        <v>1</v>
      </c>
      <c r="B7" s="5">
        <v>20000</v>
      </c>
      <c r="C7" s="5"/>
      <c r="D7" s="5"/>
      <c r="E7" s="5"/>
      <c r="F7" t="s">
        <v>2</v>
      </c>
      <c r="G7" s="5">
        <v>30000</v>
      </c>
      <c r="H7" s="5"/>
      <c r="I7" s="5"/>
      <c r="J7" s="5"/>
      <c r="K7" s="5"/>
      <c r="L7" t="s">
        <v>3</v>
      </c>
      <c r="M7" s="6">
        <v>12</v>
      </c>
    </row>
    <row r="8" spans="12:13" ht="12.75">
      <c r="L8" t="s">
        <v>8</v>
      </c>
      <c r="M8" s="6">
        <v>4</v>
      </c>
    </row>
    <row r="9" spans="1:18" ht="12.75">
      <c r="A9" t="s">
        <v>13</v>
      </c>
      <c r="B9" s="8">
        <v>145</v>
      </c>
      <c r="C9" s="8"/>
      <c r="D9" s="8"/>
      <c r="E9" s="8"/>
      <c r="L9" t="s">
        <v>9</v>
      </c>
      <c r="M9" s="13">
        <f>M7*M8/12*1*B9/2000</f>
        <v>0.29</v>
      </c>
      <c r="R9" t="s">
        <v>16</v>
      </c>
    </row>
    <row r="12" spans="1:12" ht="12.75">
      <c r="A12" t="s">
        <v>10</v>
      </c>
      <c r="B12" s="14">
        <f>G7-B7</f>
        <v>10000</v>
      </c>
      <c r="C12" s="4"/>
      <c r="D12" s="4"/>
      <c r="E12" s="4"/>
      <c r="G12" t="s">
        <v>0</v>
      </c>
      <c r="L12" s="13">
        <f>B12/B15</f>
        <v>2.9</v>
      </c>
    </row>
    <row r="13" spans="1:12" ht="12.75">
      <c r="A13" t="s">
        <v>17</v>
      </c>
      <c r="B13" s="14">
        <f>B12*M9</f>
        <v>2900</v>
      </c>
      <c r="C13" s="4"/>
      <c r="D13" s="4"/>
      <c r="E13" s="4"/>
      <c r="L13" s="2"/>
    </row>
    <row r="14" spans="1:12" ht="12.75">
      <c r="A14" t="s">
        <v>12</v>
      </c>
      <c r="B14" s="7">
        <v>1000</v>
      </c>
      <c r="C14" s="7"/>
      <c r="D14" s="7"/>
      <c r="E14" s="7"/>
      <c r="L14" s="2"/>
    </row>
    <row r="15" spans="1:5" ht="12.75">
      <c r="A15" t="s">
        <v>11</v>
      </c>
      <c r="B15" s="13">
        <f>B14/M9</f>
        <v>3448.2758620689656</v>
      </c>
      <c r="C15" s="3"/>
      <c r="D15" s="3"/>
      <c r="E15" s="3"/>
    </row>
    <row r="17" spans="6:19" ht="12.75">
      <c r="F17" s="15" t="s">
        <v>18</v>
      </c>
      <c r="G17" s="15"/>
      <c r="L17" s="15" t="s">
        <v>19</v>
      </c>
      <c r="M17" s="15"/>
      <c r="R17" s="15" t="s">
        <v>20</v>
      </c>
      <c r="S17" s="15"/>
    </row>
    <row r="18" spans="6:22" ht="12.75">
      <c r="F18" s="1" t="s">
        <v>4</v>
      </c>
      <c r="G18" t="s">
        <v>5</v>
      </c>
      <c r="L18" s="1" t="s">
        <v>4</v>
      </c>
      <c r="M18" t="s">
        <v>5</v>
      </c>
      <c r="R18" s="1" t="s">
        <v>4</v>
      </c>
      <c r="S18" t="s">
        <v>5</v>
      </c>
      <c r="V18" t="s">
        <v>6</v>
      </c>
    </row>
    <row r="19" spans="2:22" ht="12.75">
      <c r="B19" s="9">
        <v>1</v>
      </c>
      <c r="C19" s="9">
        <f>IF(B$12&lt;B15,B$12,B$15)</f>
        <v>3448.2758620689656</v>
      </c>
      <c r="D19" s="12">
        <f ca="1">$B$7+ROUND(RAND()*$C$19,0)</f>
        <v>20763</v>
      </c>
      <c r="E19" s="9"/>
      <c r="F19" s="10">
        <f>D19</f>
        <v>20763</v>
      </c>
      <c r="G19" s="11">
        <f ca="1">1+ROUND(RAND()*(M$7-2),0)</f>
        <v>5</v>
      </c>
      <c r="H19" s="9">
        <v>1</v>
      </c>
      <c r="I19" s="9">
        <f>IF(H$12&lt;H15,H$12,H$15)</f>
        <v>0</v>
      </c>
      <c r="J19" s="12">
        <f ca="1">$B$7+ROUND(RAND()*$C$19,0)</f>
        <v>23256</v>
      </c>
      <c r="K19" s="9"/>
      <c r="L19" s="10">
        <f>J19</f>
        <v>23256</v>
      </c>
      <c r="M19" s="11">
        <f ca="1">1+ROUND(RAND()*(M$7-2),0)</f>
        <v>5</v>
      </c>
      <c r="N19" s="9">
        <v>1</v>
      </c>
      <c r="O19" s="9">
        <f>IF(P$12&lt;P15,P$12,P$15)</f>
        <v>0</v>
      </c>
      <c r="P19" s="12">
        <f ca="1">$B$7+ROUND(RAND()*$C$19,0)</f>
        <v>21696</v>
      </c>
      <c r="Q19" s="9"/>
      <c r="R19" s="10">
        <f>P19</f>
        <v>21696</v>
      </c>
      <c r="S19" s="11">
        <f ca="1">1+ROUND(RAND()*(M$7-2),0)</f>
        <v>11</v>
      </c>
      <c r="V19" t="s">
        <v>7</v>
      </c>
    </row>
    <row r="20" spans="2:19" ht="12.75">
      <c r="B20" s="9">
        <v>2</v>
      </c>
      <c r="C20" s="9">
        <f>(IF(B$12&lt;(B$15*B20),(B$12-B19*B$15),B$15))</f>
        <v>3448.2758620689656</v>
      </c>
      <c r="D20" s="12">
        <f ca="1">B$7+ROUND(RAND()*$C20,0)</f>
        <v>20276</v>
      </c>
      <c r="E20" s="12">
        <f>$D20+$B$15*$B19</f>
        <v>23724.275862068964</v>
      </c>
      <c r="F20" s="10">
        <f>E20</f>
        <v>23724.275862068964</v>
      </c>
      <c r="G20" s="11">
        <f aca="true" ca="1" t="shared" si="0" ref="G20:G38">1+ROUND(RAND()*(M$7-2),0)</f>
        <v>7</v>
      </c>
      <c r="H20" s="9">
        <v>2</v>
      </c>
      <c r="I20" s="9">
        <f>(IF(H$12&lt;(H$15*H20),(H$12-H19*H$15),H$15))</f>
        <v>0</v>
      </c>
      <c r="J20" s="12">
        <f ca="1">B$7+ROUND(RAND()*$C20,0)</f>
        <v>22918</v>
      </c>
      <c r="K20" s="12">
        <f>$J20+$B$15*$B19</f>
        <v>26366.275862068964</v>
      </c>
      <c r="L20" s="10">
        <f>K20</f>
        <v>26366.275862068964</v>
      </c>
      <c r="M20" s="11">
        <f aca="true" ca="1" t="shared" si="1" ref="M20:M68">1+ROUND(RAND()*(M$7-2),0)</f>
        <v>6</v>
      </c>
      <c r="N20" s="9">
        <v>2</v>
      </c>
      <c r="O20" s="9">
        <f aca="true" t="shared" si="2" ref="O20:O51">(IF(P$12&lt;(P$15*N20),(P$12-N19*P$15),P$15))</f>
        <v>0</v>
      </c>
      <c r="P20" s="12">
        <f ca="1">B$7+ROUND(RAND()*$C20,0)</f>
        <v>21118</v>
      </c>
      <c r="Q20" s="12">
        <f>$P20+$B$15*$B19</f>
        <v>24566.275862068964</v>
      </c>
      <c r="R20" s="10">
        <f>Q20</f>
        <v>24566.275862068964</v>
      </c>
      <c r="S20" s="11">
        <f aca="true" ca="1" t="shared" si="3" ref="S20:S68">1+ROUND(RAND()*(M$7-2),0)</f>
        <v>2</v>
      </c>
    </row>
    <row r="21" spans="2:19" ht="12.75">
      <c r="B21" s="9">
        <v>3</v>
      </c>
      <c r="C21" s="9">
        <f aca="true" t="shared" si="4" ref="C21:C68">(IF(B$12&lt;(B$15*B21),(B$12-B20*B$15),B$15))</f>
        <v>3103.448275862069</v>
      </c>
      <c r="D21" s="12">
        <f aca="true" ca="1" t="shared" si="5" ref="D21:D68">B$7+ROUND(RAND()*$C21,0)</f>
        <v>22943</v>
      </c>
      <c r="E21" s="12">
        <f aca="true" t="shared" si="6" ref="E21:E68">$D21+$B$15*$B20</f>
        <v>29839.55172413793</v>
      </c>
      <c r="F21" s="10">
        <f aca="true" t="shared" si="7" ref="F21:F68">E21</f>
        <v>29839.55172413793</v>
      </c>
      <c r="G21" s="11">
        <f ca="1" t="shared" si="0"/>
        <v>7</v>
      </c>
      <c r="H21" s="9">
        <v>3</v>
      </c>
      <c r="I21" s="9">
        <f aca="true" t="shared" si="8" ref="I21:I68">(IF(H$12&lt;(H$15*H21),(H$12-H20*H$15),H$15))</f>
        <v>0</v>
      </c>
      <c r="J21" s="12">
        <f aca="true" ca="1" t="shared" si="9" ref="J21:J68">B$7+ROUND(RAND()*$C21,0)</f>
        <v>21466</v>
      </c>
      <c r="K21" s="12">
        <f aca="true" t="shared" si="10" ref="K21:K68">$J21+$B$15*$B20</f>
        <v>28362.55172413793</v>
      </c>
      <c r="L21" s="10">
        <f aca="true" t="shared" si="11" ref="L21:L68">K21</f>
        <v>28362.55172413793</v>
      </c>
      <c r="M21" s="11">
        <f ca="1" t="shared" si="1"/>
        <v>7</v>
      </c>
      <c r="N21" s="9">
        <v>3</v>
      </c>
      <c r="O21" s="9">
        <f t="shared" si="2"/>
        <v>0</v>
      </c>
      <c r="P21" s="12">
        <f aca="true" ca="1" t="shared" si="12" ref="P21:P68">B$7+ROUND(RAND()*$C21,0)</f>
        <v>20229</v>
      </c>
      <c r="Q21" s="12">
        <f aca="true" t="shared" si="13" ref="Q21:Q68">$P21+$B$15*$B20</f>
        <v>27125.55172413793</v>
      </c>
      <c r="R21" s="10">
        <f aca="true" t="shared" si="14" ref="R21:R68">Q21</f>
        <v>27125.55172413793</v>
      </c>
      <c r="S21" s="11">
        <f ca="1" t="shared" si="3"/>
        <v>8</v>
      </c>
    </row>
    <row r="22" spans="2:19" ht="12.75">
      <c r="B22" s="9">
        <v>4</v>
      </c>
      <c r="C22" s="9">
        <f t="shared" si="4"/>
        <v>-344.82758620689674</v>
      </c>
      <c r="D22" s="12">
        <f ca="1" t="shared" si="5"/>
        <v>19665</v>
      </c>
      <c r="E22" s="12">
        <f t="shared" si="6"/>
        <v>30009.8275862069</v>
      </c>
      <c r="F22" s="10">
        <f t="shared" si="7"/>
        <v>30009.8275862069</v>
      </c>
      <c r="G22" s="11">
        <f ca="1" t="shared" si="0"/>
        <v>2</v>
      </c>
      <c r="H22" s="9">
        <v>4</v>
      </c>
      <c r="I22" s="9">
        <f t="shared" si="8"/>
        <v>0</v>
      </c>
      <c r="J22" s="12">
        <f ca="1" t="shared" si="9"/>
        <v>19985</v>
      </c>
      <c r="K22" s="12">
        <f t="shared" si="10"/>
        <v>30329.8275862069</v>
      </c>
      <c r="L22" s="10">
        <f t="shared" si="11"/>
        <v>30329.8275862069</v>
      </c>
      <c r="M22" s="11">
        <f ca="1" t="shared" si="1"/>
        <v>2</v>
      </c>
      <c r="N22" s="9">
        <v>4</v>
      </c>
      <c r="O22" s="9">
        <f t="shared" si="2"/>
        <v>0</v>
      </c>
      <c r="P22" s="12">
        <f ca="1" t="shared" si="12"/>
        <v>19666</v>
      </c>
      <c r="Q22" s="12">
        <f t="shared" si="13"/>
        <v>30010.8275862069</v>
      </c>
      <c r="R22" s="10">
        <f t="shared" si="14"/>
        <v>30010.8275862069</v>
      </c>
      <c r="S22" s="11">
        <f ca="1" t="shared" si="3"/>
        <v>2</v>
      </c>
    </row>
    <row r="23" spans="2:19" ht="12.75">
      <c r="B23" s="9">
        <v>5</v>
      </c>
      <c r="C23" s="9">
        <f t="shared" si="4"/>
        <v>-3793.1034482758623</v>
      </c>
      <c r="D23" s="12">
        <f ca="1" t="shared" si="5"/>
        <v>19955</v>
      </c>
      <c r="E23" s="12">
        <f t="shared" si="6"/>
        <v>33748.10344827586</v>
      </c>
      <c r="F23" s="10">
        <f t="shared" si="7"/>
        <v>33748.10344827586</v>
      </c>
      <c r="G23" s="11">
        <f ca="1" t="shared" si="0"/>
        <v>2</v>
      </c>
      <c r="H23" s="9">
        <v>5</v>
      </c>
      <c r="I23" s="9">
        <f t="shared" si="8"/>
        <v>0</v>
      </c>
      <c r="J23" s="12">
        <f ca="1" t="shared" si="9"/>
        <v>19357</v>
      </c>
      <c r="K23" s="12">
        <f t="shared" si="10"/>
        <v>33150.10344827586</v>
      </c>
      <c r="L23" s="10">
        <f t="shared" si="11"/>
        <v>33150.10344827586</v>
      </c>
      <c r="M23" s="11">
        <f ca="1" t="shared" si="1"/>
        <v>9</v>
      </c>
      <c r="N23" s="9">
        <v>5</v>
      </c>
      <c r="O23" s="9">
        <f t="shared" si="2"/>
        <v>0</v>
      </c>
      <c r="P23" s="12">
        <f ca="1" t="shared" si="12"/>
        <v>17989</v>
      </c>
      <c r="Q23" s="12">
        <f t="shared" si="13"/>
        <v>31782.103448275862</v>
      </c>
      <c r="R23" s="10">
        <f t="shared" si="14"/>
        <v>31782.103448275862</v>
      </c>
      <c r="S23" s="11">
        <f ca="1" t="shared" si="3"/>
        <v>3</v>
      </c>
    </row>
    <row r="24" spans="2:19" ht="12.75">
      <c r="B24" s="9">
        <v>6</v>
      </c>
      <c r="C24" s="9">
        <f t="shared" si="4"/>
        <v>-7241.379310344826</v>
      </c>
      <c r="D24" s="12">
        <f ca="1" t="shared" si="5"/>
        <v>19962</v>
      </c>
      <c r="E24" s="12">
        <f t="shared" si="6"/>
        <v>37203.379310344826</v>
      </c>
      <c r="F24" s="10">
        <f t="shared" si="7"/>
        <v>37203.379310344826</v>
      </c>
      <c r="G24" s="11">
        <f ca="1" t="shared" si="0"/>
        <v>2</v>
      </c>
      <c r="H24" s="9">
        <v>6</v>
      </c>
      <c r="I24" s="9">
        <f t="shared" si="8"/>
        <v>0</v>
      </c>
      <c r="J24" s="12">
        <f ca="1" t="shared" si="9"/>
        <v>18873</v>
      </c>
      <c r="K24" s="12">
        <f t="shared" si="10"/>
        <v>36114.379310344826</v>
      </c>
      <c r="L24" s="10">
        <f t="shared" si="11"/>
        <v>36114.379310344826</v>
      </c>
      <c r="M24" s="11">
        <f ca="1" t="shared" si="1"/>
        <v>6</v>
      </c>
      <c r="N24" s="9">
        <v>6</v>
      </c>
      <c r="O24" s="9">
        <f t="shared" si="2"/>
        <v>0</v>
      </c>
      <c r="P24" s="12">
        <f ca="1" t="shared" si="12"/>
        <v>14722</v>
      </c>
      <c r="Q24" s="12">
        <f t="shared" si="13"/>
        <v>31963.379310344826</v>
      </c>
      <c r="R24" s="10">
        <f t="shared" si="14"/>
        <v>31963.379310344826</v>
      </c>
      <c r="S24" s="11">
        <f ca="1" t="shared" si="3"/>
        <v>9</v>
      </c>
    </row>
    <row r="25" spans="2:19" ht="12.75">
      <c r="B25" s="9">
        <v>7</v>
      </c>
      <c r="C25" s="9">
        <f t="shared" si="4"/>
        <v>-10689.655172413793</v>
      </c>
      <c r="D25" s="12">
        <f ca="1" t="shared" si="5"/>
        <v>16171</v>
      </c>
      <c r="E25" s="12">
        <f t="shared" si="6"/>
        <v>36860.6551724138</v>
      </c>
      <c r="F25" s="10">
        <f t="shared" si="7"/>
        <v>36860.6551724138</v>
      </c>
      <c r="G25" s="11">
        <f ca="1" t="shared" si="0"/>
        <v>4</v>
      </c>
      <c r="H25" s="9">
        <v>7</v>
      </c>
      <c r="I25" s="9">
        <f t="shared" si="8"/>
        <v>0</v>
      </c>
      <c r="J25" s="12">
        <f ca="1" t="shared" si="9"/>
        <v>14283</v>
      </c>
      <c r="K25" s="12">
        <f t="shared" si="10"/>
        <v>34972.6551724138</v>
      </c>
      <c r="L25" s="10">
        <f t="shared" si="11"/>
        <v>34972.6551724138</v>
      </c>
      <c r="M25" s="11">
        <f ca="1" t="shared" si="1"/>
        <v>5</v>
      </c>
      <c r="N25" s="9">
        <v>7</v>
      </c>
      <c r="O25" s="9">
        <f t="shared" si="2"/>
        <v>0</v>
      </c>
      <c r="P25" s="12">
        <f ca="1" t="shared" si="12"/>
        <v>19773</v>
      </c>
      <c r="Q25" s="12">
        <f t="shared" si="13"/>
        <v>40462.6551724138</v>
      </c>
      <c r="R25" s="10">
        <f t="shared" si="14"/>
        <v>40462.6551724138</v>
      </c>
      <c r="S25" s="11">
        <f ca="1" t="shared" si="3"/>
        <v>7</v>
      </c>
    </row>
    <row r="26" spans="2:19" ht="12.75">
      <c r="B26" s="9">
        <v>8</v>
      </c>
      <c r="C26" s="9">
        <f t="shared" si="4"/>
        <v>-14137.93103448276</v>
      </c>
      <c r="D26" s="12">
        <f ca="1" t="shared" si="5"/>
        <v>7030</v>
      </c>
      <c r="E26" s="12">
        <f t="shared" si="6"/>
        <v>31167.93103448276</v>
      </c>
      <c r="F26" s="10">
        <f t="shared" si="7"/>
        <v>31167.93103448276</v>
      </c>
      <c r="G26" s="11">
        <f ca="1" t="shared" si="0"/>
        <v>4</v>
      </c>
      <c r="H26" s="9">
        <v>8</v>
      </c>
      <c r="I26" s="9">
        <f t="shared" si="8"/>
        <v>0</v>
      </c>
      <c r="J26" s="12">
        <f ca="1" t="shared" si="9"/>
        <v>16578</v>
      </c>
      <c r="K26" s="12">
        <f t="shared" si="10"/>
        <v>40715.93103448276</v>
      </c>
      <c r="L26" s="10">
        <f t="shared" si="11"/>
        <v>40715.93103448276</v>
      </c>
      <c r="M26" s="11">
        <f ca="1" t="shared" si="1"/>
        <v>1</v>
      </c>
      <c r="N26" s="9">
        <v>8</v>
      </c>
      <c r="O26" s="9">
        <f t="shared" si="2"/>
        <v>0</v>
      </c>
      <c r="P26" s="12">
        <f ca="1" t="shared" si="12"/>
        <v>19887</v>
      </c>
      <c r="Q26" s="12">
        <f t="shared" si="13"/>
        <v>44024.93103448276</v>
      </c>
      <c r="R26" s="10">
        <f t="shared" si="14"/>
        <v>44024.93103448276</v>
      </c>
      <c r="S26" s="11">
        <f ca="1" t="shared" si="3"/>
        <v>1</v>
      </c>
    </row>
    <row r="27" spans="2:19" ht="12.75">
      <c r="B27" s="9">
        <v>9</v>
      </c>
      <c r="C27" s="9">
        <f t="shared" si="4"/>
        <v>-17586.206896551725</v>
      </c>
      <c r="D27" s="12">
        <f ca="1" t="shared" si="5"/>
        <v>5996</v>
      </c>
      <c r="E27" s="12">
        <f t="shared" si="6"/>
        <v>33582.206896551725</v>
      </c>
      <c r="F27" s="10">
        <f t="shared" si="7"/>
        <v>33582.206896551725</v>
      </c>
      <c r="G27" s="11">
        <f ca="1" t="shared" si="0"/>
        <v>3</v>
      </c>
      <c r="H27" s="9">
        <v>9</v>
      </c>
      <c r="I27" s="9">
        <f t="shared" si="8"/>
        <v>0</v>
      </c>
      <c r="J27" s="12">
        <f ca="1" t="shared" si="9"/>
        <v>5097</v>
      </c>
      <c r="K27" s="12">
        <f t="shared" si="10"/>
        <v>32683.206896551725</v>
      </c>
      <c r="L27" s="10">
        <f t="shared" si="11"/>
        <v>32683.206896551725</v>
      </c>
      <c r="M27" s="11">
        <f ca="1" t="shared" si="1"/>
        <v>4</v>
      </c>
      <c r="N27" s="9">
        <v>9</v>
      </c>
      <c r="O27" s="9">
        <f t="shared" si="2"/>
        <v>0</v>
      </c>
      <c r="P27" s="12">
        <f ca="1" t="shared" si="12"/>
        <v>9148</v>
      </c>
      <c r="Q27" s="12">
        <f t="shared" si="13"/>
        <v>36734.206896551725</v>
      </c>
      <c r="R27" s="10">
        <f t="shared" si="14"/>
        <v>36734.206896551725</v>
      </c>
      <c r="S27" s="11">
        <f ca="1" t="shared" si="3"/>
        <v>10</v>
      </c>
    </row>
    <row r="28" spans="2:19" ht="12.75">
      <c r="B28" s="9">
        <v>10</v>
      </c>
      <c r="C28" s="9">
        <f t="shared" si="4"/>
        <v>-21034.48275862069</v>
      </c>
      <c r="D28" s="12">
        <f ca="1" t="shared" si="5"/>
        <v>4407</v>
      </c>
      <c r="E28" s="12">
        <f t="shared" si="6"/>
        <v>35441.48275862069</v>
      </c>
      <c r="F28" s="10">
        <f t="shared" si="7"/>
        <v>35441.48275862069</v>
      </c>
      <c r="G28" s="11">
        <f ca="1" t="shared" si="0"/>
        <v>3</v>
      </c>
      <c r="H28" s="9">
        <v>10</v>
      </c>
      <c r="I28" s="9">
        <f t="shared" si="8"/>
        <v>0</v>
      </c>
      <c r="J28" s="12">
        <f ca="1" t="shared" si="9"/>
        <v>14019</v>
      </c>
      <c r="K28" s="12">
        <f t="shared" si="10"/>
        <v>45053.48275862069</v>
      </c>
      <c r="L28" s="10">
        <f t="shared" si="11"/>
        <v>45053.48275862069</v>
      </c>
      <c r="M28" s="11">
        <f ca="1" t="shared" si="1"/>
        <v>7</v>
      </c>
      <c r="N28" s="9">
        <v>10</v>
      </c>
      <c r="O28" s="9">
        <f t="shared" si="2"/>
        <v>0</v>
      </c>
      <c r="P28" s="12">
        <f ca="1" t="shared" si="12"/>
        <v>8351</v>
      </c>
      <c r="Q28" s="12">
        <f t="shared" si="13"/>
        <v>39385.48275862069</v>
      </c>
      <c r="R28" s="10">
        <f t="shared" si="14"/>
        <v>39385.48275862069</v>
      </c>
      <c r="S28" s="11">
        <f ca="1" t="shared" si="3"/>
        <v>7</v>
      </c>
    </row>
    <row r="29" spans="2:19" ht="12.75">
      <c r="B29" s="9">
        <v>11</v>
      </c>
      <c r="C29" s="9">
        <f t="shared" si="4"/>
        <v>-24482.758620689652</v>
      </c>
      <c r="D29" s="12">
        <f ca="1" t="shared" si="5"/>
        <v>16496</v>
      </c>
      <c r="E29" s="12">
        <f t="shared" si="6"/>
        <v>50978.75862068965</v>
      </c>
      <c r="F29" s="10">
        <f t="shared" si="7"/>
        <v>50978.75862068965</v>
      </c>
      <c r="G29" s="11">
        <f ca="1" t="shared" si="0"/>
        <v>7</v>
      </c>
      <c r="H29" s="9">
        <v>11</v>
      </c>
      <c r="I29" s="9">
        <f t="shared" si="8"/>
        <v>0</v>
      </c>
      <c r="J29" s="12">
        <f ca="1" t="shared" si="9"/>
        <v>16849</v>
      </c>
      <c r="K29" s="12">
        <f t="shared" si="10"/>
        <v>51331.75862068965</v>
      </c>
      <c r="L29" s="10">
        <f t="shared" si="11"/>
        <v>51331.75862068965</v>
      </c>
      <c r="M29" s="11">
        <f ca="1" t="shared" si="1"/>
        <v>2</v>
      </c>
      <c r="N29" s="9">
        <v>11</v>
      </c>
      <c r="O29" s="9">
        <f t="shared" si="2"/>
        <v>0</v>
      </c>
      <c r="P29" s="12">
        <f ca="1" t="shared" si="12"/>
        <v>-1591</v>
      </c>
      <c r="Q29" s="12">
        <f t="shared" si="13"/>
        <v>32891.75862068965</v>
      </c>
      <c r="R29" s="10">
        <f t="shared" si="14"/>
        <v>32891.75862068965</v>
      </c>
      <c r="S29" s="11">
        <f ca="1" t="shared" si="3"/>
        <v>7</v>
      </c>
    </row>
    <row r="30" spans="2:19" ht="12.75">
      <c r="B30" s="9">
        <v>12</v>
      </c>
      <c r="C30" s="9">
        <f t="shared" si="4"/>
        <v>-27931.034482758623</v>
      </c>
      <c r="D30" s="12">
        <f ca="1" t="shared" si="5"/>
        <v>10509</v>
      </c>
      <c r="E30" s="12">
        <f t="shared" si="6"/>
        <v>48440.03448275862</v>
      </c>
      <c r="F30" s="10">
        <f t="shared" si="7"/>
        <v>48440.03448275862</v>
      </c>
      <c r="G30" s="11">
        <f ca="1" t="shared" si="0"/>
        <v>6</v>
      </c>
      <c r="H30" s="9">
        <v>12</v>
      </c>
      <c r="I30" s="9">
        <f t="shared" si="8"/>
        <v>0</v>
      </c>
      <c r="J30" s="12">
        <f ca="1" t="shared" si="9"/>
        <v>14587</v>
      </c>
      <c r="K30" s="12">
        <f t="shared" si="10"/>
        <v>52518.03448275862</v>
      </c>
      <c r="L30" s="10">
        <f t="shared" si="11"/>
        <v>52518.03448275862</v>
      </c>
      <c r="M30" s="11">
        <f ca="1" t="shared" si="1"/>
        <v>2</v>
      </c>
      <c r="N30" s="9">
        <v>12</v>
      </c>
      <c r="O30" s="9">
        <f t="shared" si="2"/>
        <v>0</v>
      </c>
      <c r="P30" s="12">
        <f ca="1" t="shared" si="12"/>
        <v>15345</v>
      </c>
      <c r="Q30" s="12">
        <f t="shared" si="13"/>
        <v>53276.03448275862</v>
      </c>
      <c r="R30" s="10">
        <f t="shared" si="14"/>
        <v>53276.03448275862</v>
      </c>
      <c r="S30" s="11">
        <f ca="1" t="shared" si="3"/>
        <v>11</v>
      </c>
    </row>
    <row r="31" spans="2:19" ht="12.75">
      <c r="B31" s="9">
        <v>13</v>
      </c>
      <c r="C31" s="9">
        <f t="shared" si="4"/>
        <v>-31379.310344827587</v>
      </c>
      <c r="D31" s="12">
        <f ca="1" t="shared" si="5"/>
        <v>7602</v>
      </c>
      <c r="E31" s="12">
        <f t="shared" si="6"/>
        <v>48981.31034482759</v>
      </c>
      <c r="F31" s="10">
        <f t="shared" si="7"/>
        <v>48981.31034482759</v>
      </c>
      <c r="G31" s="11">
        <f ca="1" t="shared" si="0"/>
        <v>1</v>
      </c>
      <c r="H31" s="9">
        <v>13</v>
      </c>
      <c r="I31" s="9">
        <f t="shared" si="8"/>
        <v>0</v>
      </c>
      <c r="J31" s="12">
        <f ca="1" t="shared" si="9"/>
        <v>525</v>
      </c>
      <c r="K31" s="12">
        <f t="shared" si="10"/>
        <v>41904.31034482759</v>
      </c>
      <c r="L31" s="10">
        <f t="shared" si="11"/>
        <v>41904.31034482759</v>
      </c>
      <c r="M31" s="11">
        <f ca="1" t="shared" si="1"/>
        <v>11</v>
      </c>
      <c r="N31" s="9">
        <v>13</v>
      </c>
      <c r="O31" s="9">
        <f t="shared" si="2"/>
        <v>0</v>
      </c>
      <c r="P31" s="12">
        <f ca="1" t="shared" si="12"/>
        <v>18001</v>
      </c>
      <c r="Q31" s="12">
        <f t="shared" si="13"/>
        <v>59380.31034482759</v>
      </c>
      <c r="R31" s="10">
        <f t="shared" si="14"/>
        <v>59380.31034482759</v>
      </c>
      <c r="S31" s="11">
        <f ca="1" t="shared" si="3"/>
        <v>4</v>
      </c>
    </row>
    <row r="32" spans="2:19" ht="12.75">
      <c r="B32" s="9">
        <v>14</v>
      </c>
      <c r="C32" s="9">
        <f t="shared" si="4"/>
        <v>-34827.58620689655</v>
      </c>
      <c r="D32" s="12">
        <f ca="1" t="shared" si="5"/>
        <v>5087</v>
      </c>
      <c r="E32" s="12">
        <f t="shared" si="6"/>
        <v>49914.58620689655</v>
      </c>
      <c r="F32" s="10">
        <f t="shared" si="7"/>
        <v>49914.58620689655</v>
      </c>
      <c r="G32" s="11">
        <f ca="1" t="shared" si="0"/>
        <v>7</v>
      </c>
      <c r="H32" s="9">
        <v>14</v>
      </c>
      <c r="I32" s="9">
        <f t="shared" si="8"/>
        <v>0</v>
      </c>
      <c r="J32" s="12">
        <f ca="1" t="shared" si="9"/>
        <v>6931</v>
      </c>
      <c r="K32" s="12">
        <f t="shared" si="10"/>
        <v>51758.58620689655</v>
      </c>
      <c r="L32" s="10">
        <f t="shared" si="11"/>
        <v>51758.58620689655</v>
      </c>
      <c r="M32" s="11">
        <f ca="1" t="shared" si="1"/>
        <v>1</v>
      </c>
      <c r="N32" s="9">
        <v>14</v>
      </c>
      <c r="O32" s="9">
        <f t="shared" si="2"/>
        <v>0</v>
      </c>
      <c r="P32" s="12">
        <f ca="1" t="shared" si="12"/>
        <v>-11581</v>
      </c>
      <c r="Q32" s="12">
        <f t="shared" si="13"/>
        <v>33246.58620689655</v>
      </c>
      <c r="R32" s="10">
        <f t="shared" si="14"/>
        <v>33246.58620689655</v>
      </c>
      <c r="S32" s="11">
        <f ca="1" t="shared" si="3"/>
        <v>6</v>
      </c>
    </row>
    <row r="33" spans="2:19" ht="12.75">
      <c r="B33" s="9">
        <v>15</v>
      </c>
      <c r="C33" s="9">
        <f t="shared" si="4"/>
        <v>-38275.86206896552</v>
      </c>
      <c r="D33" s="12">
        <f ca="1" t="shared" si="5"/>
        <v>8392</v>
      </c>
      <c r="E33" s="12">
        <f t="shared" si="6"/>
        <v>56667.86206896552</v>
      </c>
      <c r="F33" s="10">
        <f t="shared" si="7"/>
        <v>56667.86206896552</v>
      </c>
      <c r="G33" s="11">
        <f ca="1" t="shared" si="0"/>
        <v>4</v>
      </c>
      <c r="H33" s="9">
        <v>15</v>
      </c>
      <c r="I33" s="9">
        <f t="shared" si="8"/>
        <v>0</v>
      </c>
      <c r="J33" s="12">
        <f ca="1" t="shared" si="9"/>
        <v>-5308</v>
      </c>
      <c r="K33" s="12">
        <f t="shared" si="10"/>
        <v>42967.86206896552</v>
      </c>
      <c r="L33" s="10">
        <f t="shared" si="11"/>
        <v>42967.86206896552</v>
      </c>
      <c r="M33" s="11">
        <f ca="1" t="shared" si="1"/>
        <v>6</v>
      </c>
      <c r="N33" s="9">
        <v>15</v>
      </c>
      <c r="O33" s="9">
        <f t="shared" si="2"/>
        <v>0</v>
      </c>
      <c r="P33" s="12">
        <f ca="1" t="shared" si="12"/>
        <v>-4458</v>
      </c>
      <c r="Q33" s="12">
        <f t="shared" si="13"/>
        <v>43817.86206896552</v>
      </c>
      <c r="R33" s="10">
        <f t="shared" si="14"/>
        <v>43817.86206896552</v>
      </c>
      <c r="S33" s="11">
        <f ca="1" t="shared" si="3"/>
        <v>4</v>
      </c>
    </row>
    <row r="34" spans="2:19" ht="12.75">
      <c r="B34" s="9">
        <v>16</v>
      </c>
      <c r="C34" s="9">
        <f t="shared" si="4"/>
        <v>-41724.137931034486</v>
      </c>
      <c r="D34" s="12">
        <f ca="1" t="shared" si="5"/>
        <v>17644</v>
      </c>
      <c r="E34" s="12">
        <f t="shared" si="6"/>
        <v>69368.1379310345</v>
      </c>
      <c r="F34" s="10">
        <f t="shared" si="7"/>
        <v>69368.1379310345</v>
      </c>
      <c r="G34" s="11">
        <f ca="1" t="shared" si="0"/>
        <v>11</v>
      </c>
      <c r="H34" s="9">
        <v>16</v>
      </c>
      <c r="I34" s="9">
        <f t="shared" si="8"/>
        <v>0</v>
      </c>
      <c r="J34" s="12">
        <f ca="1" t="shared" si="9"/>
        <v>-2785</v>
      </c>
      <c r="K34" s="12">
        <f t="shared" si="10"/>
        <v>48939.137931034486</v>
      </c>
      <c r="L34" s="10">
        <f t="shared" si="11"/>
        <v>48939.137931034486</v>
      </c>
      <c r="M34" s="11">
        <f ca="1" t="shared" si="1"/>
        <v>8</v>
      </c>
      <c r="N34" s="9">
        <v>16</v>
      </c>
      <c r="O34" s="9">
        <f t="shared" si="2"/>
        <v>0</v>
      </c>
      <c r="P34" s="12">
        <f ca="1" t="shared" si="12"/>
        <v>-19900</v>
      </c>
      <c r="Q34" s="12">
        <f t="shared" si="13"/>
        <v>31824.137931034486</v>
      </c>
      <c r="R34" s="10">
        <f t="shared" si="14"/>
        <v>31824.137931034486</v>
      </c>
      <c r="S34" s="11">
        <f ca="1" t="shared" si="3"/>
        <v>5</v>
      </c>
    </row>
    <row r="35" spans="2:19" ht="12.75">
      <c r="B35" s="9">
        <v>17</v>
      </c>
      <c r="C35" s="9">
        <f t="shared" si="4"/>
        <v>-45172.41379310345</v>
      </c>
      <c r="D35" s="12">
        <f ca="1" t="shared" si="5"/>
        <v>18587</v>
      </c>
      <c r="E35" s="12">
        <f t="shared" si="6"/>
        <v>73759.41379310345</v>
      </c>
      <c r="F35" s="10">
        <f t="shared" si="7"/>
        <v>73759.41379310345</v>
      </c>
      <c r="G35" s="11">
        <f ca="1" t="shared" si="0"/>
        <v>4</v>
      </c>
      <c r="H35" s="9">
        <v>17</v>
      </c>
      <c r="I35" s="9">
        <f t="shared" si="8"/>
        <v>0</v>
      </c>
      <c r="J35" s="12">
        <f ca="1" t="shared" si="9"/>
        <v>-17883</v>
      </c>
      <c r="K35" s="12">
        <f t="shared" si="10"/>
        <v>37289.41379310345</v>
      </c>
      <c r="L35" s="10">
        <f t="shared" si="11"/>
        <v>37289.41379310345</v>
      </c>
      <c r="M35" s="11">
        <f ca="1" t="shared" si="1"/>
        <v>6</v>
      </c>
      <c r="N35" s="9">
        <v>17</v>
      </c>
      <c r="O35" s="9">
        <f t="shared" si="2"/>
        <v>0</v>
      </c>
      <c r="P35" s="12">
        <f ca="1" t="shared" si="12"/>
        <v>-17552</v>
      </c>
      <c r="Q35" s="12">
        <f t="shared" si="13"/>
        <v>37620.41379310345</v>
      </c>
      <c r="R35" s="10">
        <f t="shared" si="14"/>
        <v>37620.41379310345</v>
      </c>
      <c r="S35" s="11">
        <f ca="1" t="shared" si="3"/>
        <v>2</v>
      </c>
    </row>
    <row r="36" spans="2:19" ht="12.75">
      <c r="B36" s="9">
        <v>18</v>
      </c>
      <c r="C36" s="9">
        <f t="shared" si="4"/>
        <v>-48620.68965517241</v>
      </c>
      <c r="D36" s="12">
        <f ca="1" t="shared" si="5"/>
        <v>9394</v>
      </c>
      <c r="E36" s="12">
        <f t="shared" si="6"/>
        <v>68014.6896551724</v>
      </c>
      <c r="F36" s="10">
        <f t="shared" si="7"/>
        <v>68014.6896551724</v>
      </c>
      <c r="G36" s="11">
        <f ca="1" t="shared" si="0"/>
        <v>4</v>
      </c>
      <c r="H36" s="9">
        <v>18</v>
      </c>
      <c r="I36" s="9">
        <f t="shared" si="8"/>
        <v>0</v>
      </c>
      <c r="J36" s="12">
        <f ca="1" t="shared" si="9"/>
        <v>13504</v>
      </c>
      <c r="K36" s="12">
        <f t="shared" si="10"/>
        <v>72124.6896551724</v>
      </c>
      <c r="L36" s="10">
        <f t="shared" si="11"/>
        <v>72124.6896551724</v>
      </c>
      <c r="M36" s="11">
        <f ca="1" t="shared" si="1"/>
        <v>3</v>
      </c>
      <c r="N36" s="9">
        <v>18</v>
      </c>
      <c r="O36" s="9">
        <f t="shared" si="2"/>
        <v>0</v>
      </c>
      <c r="P36" s="12">
        <f ca="1" t="shared" si="12"/>
        <v>-2121</v>
      </c>
      <c r="Q36" s="12">
        <f t="shared" si="13"/>
        <v>56499.68965517241</v>
      </c>
      <c r="R36" s="10">
        <f t="shared" si="14"/>
        <v>56499.68965517241</v>
      </c>
      <c r="S36" s="11">
        <f ca="1" t="shared" si="3"/>
        <v>3</v>
      </c>
    </row>
    <row r="37" spans="2:19" ht="12.75">
      <c r="B37" s="9">
        <v>19</v>
      </c>
      <c r="C37" s="9">
        <f t="shared" si="4"/>
        <v>-52068.96551724138</v>
      </c>
      <c r="D37" s="12">
        <f ca="1" t="shared" si="5"/>
        <v>-3650</v>
      </c>
      <c r="E37" s="12">
        <f t="shared" si="6"/>
        <v>58418.96551724138</v>
      </c>
      <c r="F37" s="10">
        <f t="shared" si="7"/>
        <v>58418.96551724138</v>
      </c>
      <c r="G37" s="11">
        <f ca="1" t="shared" si="0"/>
        <v>3</v>
      </c>
      <c r="H37" s="9">
        <v>19</v>
      </c>
      <c r="I37" s="9">
        <f t="shared" si="8"/>
        <v>0</v>
      </c>
      <c r="J37" s="12">
        <f ca="1" t="shared" si="9"/>
        <v>-5178</v>
      </c>
      <c r="K37" s="12">
        <f t="shared" si="10"/>
        <v>56890.96551724138</v>
      </c>
      <c r="L37" s="10">
        <f t="shared" si="11"/>
        <v>56890.96551724138</v>
      </c>
      <c r="M37" s="11">
        <f ca="1" t="shared" si="1"/>
        <v>4</v>
      </c>
      <c r="N37" s="9">
        <v>19</v>
      </c>
      <c r="O37" s="9">
        <f t="shared" si="2"/>
        <v>0</v>
      </c>
      <c r="P37" s="12">
        <f ca="1" t="shared" si="12"/>
        <v>-10855</v>
      </c>
      <c r="Q37" s="12">
        <f t="shared" si="13"/>
        <v>51213.96551724138</v>
      </c>
      <c r="R37" s="10">
        <f t="shared" si="14"/>
        <v>51213.96551724138</v>
      </c>
      <c r="S37" s="11">
        <f ca="1" t="shared" si="3"/>
        <v>6</v>
      </c>
    </row>
    <row r="38" spans="2:19" ht="12.75">
      <c r="B38" s="9">
        <v>20</v>
      </c>
      <c r="C38" s="9">
        <f t="shared" si="4"/>
        <v>-55517.24137931035</v>
      </c>
      <c r="D38" s="12">
        <f ca="1" t="shared" si="5"/>
        <v>-11435</v>
      </c>
      <c r="E38" s="12">
        <f t="shared" si="6"/>
        <v>54082.24137931035</v>
      </c>
      <c r="F38" s="10">
        <f t="shared" si="7"/>
        <v>54082.24137931035</v>
      </c>
      <c r="G38" s="11">
        <f ca="1" t="shared" si="0"/>
        <v>9</v>
      </c>
      <c r="H38" s="9">
        <v>20</v>
      </c>
      <c r="I38" s="9">
        <f t="shared" si="8"/>
        <v>0</v>
      </c>
      <c r="J38" s="12">
        <f ca="1" t="shared" si="9"/>
        <v>-33810</v>
      </c>
      <c r="K38" s="12">
        <f t="shared" si="10"/>
        <v>31707.241379310348</v>
      </c>
      <c r="L38" s="10">
        <f t="shared" si="11"/>
        <v>31707.241379310348</v>
      </c>
      <c r="M38" s="11">
        <f ca="1" t="shared" si="1"/>
        <v>3</v>
      </c>
      <c r="N38" s="9">
        <v>20</v>
      </c>
      <c r="O38" s="9">
        <f t="shared" si="2"/>
        <v>0</v>
      </c>
      <c r="P38" s="12">
        <f ca="1" t="shared" si="12"/>
        <v>-9545</v>
      </c>
      <c r="Q38" s="12">
        <f t="shared" si="13"/>
        <v>55972.24137931035</v>
      </c>
      <c r="R38" s="10">
        <f t="shared" si="14"/>
        <v>55972.24137931035</v>
      </c>
      <c r="S38" s="11">
        <f ca="1" t="shared" si="3"/>
        <v>4</v>
      </c>
    </row>
    <row r="39" spans="2:19" ht="12.75">
      <c r="B39" s="9">
        <v>21</v>
      </c>
      <c r="C39" s="9">
        <f t="shared" si="4"/>
        <v>-58965.517241379304</v>
      </c>
      <c r="D39" s="12">
        <f ca="1" t="shared" si="5"/>
        <v>-5656</v>
      </c>
      <c r="E39" s="12">
        <f t="shared" si="6"/>
        <v>63309.517241379304</v>
      </c>
      <c r="F39" s="10">
        <f t="shared" si="7"/>
        <v>63309.517241379304</v>
      </c>
      <c r="G39" s="11">
        <f aca="true" ca="1" t="shared" si="15" ref="G39:G67">1+ROUND(RAND()*(M$7-2),0)</f>
        <v>6</v>
      </c>
      <c r="H39" s="9">
        <v>21</v>
      </c>
      <c r="I39" s="9">
        <f t="shared" si="8"/>
        <v>0</v>
      </c>
      <c r="J39" s="12">
        <f ca="1" t="shared" si="9"/>
        <v>-24109</v>
      </c>
      <c r="K39" s="12">
        <f t="shared" si="10"/>
        <v>44856.517241379304</v>
      </c>
      <c r="L39" s="10">
        <f t="shared" si="11"/>
        <v>44856.517241379304</v>
      </c>
      <c r="M39" s="11">
        <f ca="1" t="shared" si="1"/>
        <v>4</v>
      </c>
      <c r="N39" s="9">
        <v>21</v>
      </c>
      <c r="O39" s="9">
        <f t="shared" si="2"/>
        <v>0</v>
      </c>
      <c r="P39" s="12">
        <f ca="1" t="shared" si="12"/>
        <v>-33416</v>
      </c>
      <c r="Q39" s="12">
        <f t="shared" si="13"/>
        <v>35549.517241379304</v>
      </c>
      <c r="R39" s="10">
        <f t="shared" si="14"/>
        <v>35549.517241379304</v>
      </c>
      <c r="S39" s="11">
        <f ca="1" t="shared" si="3"/>
        <v>5</v>
      </c>
    </row>
    <row r="40" spans="2:19" ht="12.75">
      <c r="B40" s="9">
        <v>22</v>
      </c>
      <c r="C40" s="9">
        <f t="shared" si="4"/>
        <v>-62413.793103448275</v>
      </c>
      <c r="D40" s="12">
        <f ca="1" t="shared" si="5"/>
        <v>-31824</v>
      </c>
      <c r="E40" s="12">
        <f t="shared" si="6"/>
        <v>40589.793103448275</v>
      </c>
      <c r="F40" s="10">
        <f t="shared" si="7"/>
        <v>40589.793103448275</v>
      </c>
      <c r="G40" s="11">
        <f ca="1" t="shared" si="15"/>
        <v>2</v>
      </c>
      <c r="H40" s="9">
        <v>22</v>
      </c>
      <c r="I40" s="9">
        <f t="shared" si="8"/>
        <v>0</v>
      </c>
      <c r="J40" s="12">
        <f ca="1" t="shared" si="9"/>
        <v>-17317</v>
      </c>
      <c r="K40" s="12">
        <f t="shared" si="10"/>
        <v>55096.793103448275</v>
      </c>
      <c r="L40" s="10">
        <f t="shared" si="11"/>
        <v>55096.793103448275</v>
      </c>
      <c r="M40" s="11">
        <f ca="1" t="shared" si="1"/>
        <v>2</v>
      </c>
      <c r="N40" s="9">
        <v>22</v>
      </c>
      <c r="O40" s="9">
        <f t="shared" si="2"/>
        <v>0</v>
      </c>
      <c r="P40" s="12">
        <f ca="1" t="shared" si="12"/>
        <v>-33774</v>
      </c>
      <c r="Q40" s="12">
        <f t="shared" si="13"/>
        <v>38639.793103448275</v>
      </c>
      <c r="R40" s="10">
        <f t="shared" si="14"/>
        <v>38639.793103448275</v>
      </c>
      <c r="S40" s="11">
        <f ca="1" t="shared" si="3"/>
        <v>8</v>
      </c>
    </row>
    <row r="41" spans="2:19" ht="12.75">
      <c r="B41" s="9">
        <v>23</v>
      </c>
      <c r="C41" s="9">
        <f t="shared" si="4"/>
        <v>-65862.06896551725</v>
      </c>
      <c r="D41" s="12">
        <f ca="1" t="shared" si="5"/>
        <v>-42670</v>
      </c>
      <c r="E41" s="12">
        <f t="shared" si="6"/>
        <v>33192.06896551725</v>
      </c>
      <c r="F41" s="10">
        <f t="shared" si="7"/>
        <v>33192.06896551725</v>
      </c>
      <c r="G41" s="11">
        <f ca="1" t="shared" si="15"/>
        <v>6</v>
      </c>
      <c r="H41" s="9">
        <v>23</v>
      </c>
      <c r="I41" s="9">
        <f t="shared" si="8"/>
        <v>0</v>
      </c>
      <c r="J41" s="12">
        <f ca="1" t="shared" si="9"/>
        <v>5862</v>
      </c>
      <c r="K41" s="12">
        <f t="shared" si="10"/>
        <v>81724.06896551725</v>
      </c>
      <c r="L41" s="10">
        <f t="shared" si="11"/>
        <v>81724.06896551725</v>
      </c>
      <c r="M41" s="11">
        <f ca="1" t="shared" si="1"/>
        <v>8</v>
      </c>
      <c r="N41" s="9">
        <v>23</v>
      </c>
      <c r="O41" s="9">
        <f t="shared" si="2"/>
        <v>0</v>
      </c>
      <c r="P41" s="12">
        <f ca="1" t="shared" si="12"/>
        <v>5376</v>
      </c>
      <c r="Q41" s="12">
        <f t="shared" si="13"/>
        <v>81238.06896551725</v>
      </c>
      <c r="R41" s="10">
        <f t="shared" si="14"/>
        <v>81238.06896551725</v>
      </c>
      <c r="S41" s="11">
        <f ca="1" t="shared" si="3"/>
        <v>6</v>
      </c>
    </row>
    <row r="42" spans="2:19" ht="12.75">
      <c r="B42" s="9">
        <v>24</v>
      </c>
      <c r="C42" s="9">
        <f t="shared" si="4"/>
        <v>-69310.3448275862</v>
      </c>
      <c r="D42" s="12">
        <f ca="1" t="shared" si="5"/>
        <v>-42885</v>
      </c>
      <c r="E42" s="12">
        <f t="shared" si="6"/>
        <v>36425.3448275862</v>
      </c>
      <c r="F42" s="10">
        <f t="shared" si="7"/>
        <v>36425.3448275862</v>
      </c>
      <c r="G42" s="11">
        <f ca="1" t="shared" si="15"/>
        <v>2</v>
      </c>
      <c r="H42" s="9">
        <v>24</v>
      </c>
      <c r="I42" s="9">
        <f t="shared" si="8"/>
        <v>0</v>
      </c>
      <c r="J42" s="12">
        <f ca="1" t="shared" si="9"/>
        <v>18179</v>
      </c>
      <c r="K42" s="12">
        <f t="shared" si="10"/>
        <v>97489.3448275862</v>
      </c>
      <c r="L42" s="10">
        <f t="shared" si="11"/>
        <v>97489.3448275862</v>
      </c>
      <c r="M42" s="11">
        <f ca="1" t="shared" si="1"/>
        <v>10</v>
      </c>
      <c r="N42" s="9">
        <v>24</v>
      </c>
      <c r="O42" s="9">
        <f t="shared" si="2"/>
        <v>0</v>
      </c>
      <c r="P42" s="12">
        <f ca="1" t="shared" si="12"/>
        <v>-14400</v>
      </c>
      <c r="Q42" s="12">
        <f t="shared" si="13"/>
        <v>64910.3448275862</v>
      </c>
      <c r="R42" s="10">
        <f t="shared" si="14"/>
        <v>64910.3448275862</v>
      </c>
      <c r="S42" s="11">
        <f ca="1" t="shared" si="3"/>
        <v>2</v>
      </c>
    </row>
    <row r="43" spans="2:19" ht="12.75">
      <c r="B43" s="9">
        <v>25</v>
      </c>
      <c r="C43" s="9">
        <f t="shared" si="4"/>
        <v>-72758.62068965517</v>
      </c>
      <c r="D43" s="12">
        <f ca="1" t="shared" si="5"/>
        <v>-30689</v>
      </c>
      <c r="E43" s="12">
        <f t="shared" si="6"/>
        <v>52069.620689655174</v>
      </c>
      <c r="F43" s="10">
        <f t="shared" si="7"/>
        <v>52069.620689655174</v>
      </c>
      <c r="G43" s="11">
        <f ca="1" t="shared" si="15"/>
        <v>1</v>
      </c>
      <c r="H43" s="9">
        <v>25</v>
      </c>
      <c r="I43" s="9">
        <f t="shared" si="8"/>
        <v>0</v>
      </c>
      <c r="J43" s="12">
        <f ca="1" t="shared" si="9"/>
        <v>18455</v>
      </c>
      <c r="K43" s="12">
        <f t="shared" si="10"/>
        <v>101213.62068965517</v>
      </c>
      <c r="L43" s="10">
        <f t="shared" si="11"/>
        <v>101213.62068965517</v>
      </c>
      <c r="M43" s="11">
        <f ca="1" t="shared" si="1"/>
        <v>3</v>
      </c>
      <c r="N43" s="9">
        <v>25</v>
      </c>
      <c r="O43" s="9">
        <f t="shared" si="2"/>
        <v>0</v>
      </c>
      <c r="P43" s="12">
        <f ca="1" t="shared" si="12"/>
        <v>-21642</v>
      </c>
      <c r="Q43" s="12">
        <f t="shared" si="13"/>
        <v>61116.620689655174</v>
      </c>
      <c r="R43" s="10">
        <f t="shared" si="14"/>
        <v>61116.620689655174</v>
      </c>
      <c r="S43" s="11">
        <f ca="1" t="shared" si="3"/>
        <v>6</v>
      </c>
    </row>
    <row r="44" spans="2:19" ht="12.75">
      <c r="B44" s="9">
        <v>26</v>
      </c>
      <c r="C44" s="9">
        <f t="shared" si="4"/>
        <v>-76206.89655172414</v>
      </c>
      <c r="D44" s="12">
        <f ca="1" t="shared" si="5"/>
        <v>18084</v>
      </c>
      <c r="E44" s="12">
        <f t="shared" si="6"/>
        <v>104290.89655172414</v>
      </c>
      <c r="F44" s="10">
        <f t="shared" si="7"/>
        <v>104290.89655172414</v>
      </c>
      <c r="G44" s="11">
        <f ca="1" t="shared" si="15"/>
        <v>8</v>
      </c>
      <c r="H44" s="9">
        <v>26</v>
      </c>
      <c r="I44" s="9">
        <f t="shared" si="8"/>
        <v>0</v>
      </c>
      <c r="J44" s="12">
        <f ca="1" t="shared" si="9"/>
        <v>16901</v>
      </c>
      <c r="K44" s="12">
        <f t="shared" si="10"/>
        <v>103107.89655172414</v>
      </c>
      <c r="L44" s="10">
        <f t="shared" si="11"/>
        <v>103107.89655172414</v>
      </c>
      <c r="M44" s="11">
        <f ca="1" t="shared" si="1"/>
        <v>2</v>
      </c>
      <c r="N44" s="9">
        <v>26</v>
      </c>
      <c r="O44" s="9">
        <f t="shared" si="2"/>
        <v>0</v>
      </c>
      <c r="P44" s="12">
        <f ca="1" t="shared" si="12"/>
        <v>-10086</v>
      </c>
      <c r="Q44" s="12">
        <f t="shared" si="13"/>
        <v>76120.89655172414</v>
      </c>
      <c r="R44" s="10">
        <f t="shared" si="14"/>
        <v>76120.89655172414</v>
      </c>
      <c r="S44" s="11">
        <f ca="1" t="shared" si="3"/>
        <v>10</v>
      </c>
    </row>
    <row r="45" spans="2:19" ht="12.75">
      <c r="B45" s="9">
        <v>27</v>
      </c>
      <c r="C45" s="9">
        <f t="shared" si="4"/>
        <v>-79655.1724137931</v>
      </c>
      <c r="D45" s="12">
        <f ca="1" t="shared" si="5"/>
        <v>-58574</v>
      </c>
      <c r="E45" s="12">
        <f t="shared" si="6"/>
        <v>31081.1724137931</v>
      </c>
      <c r="F45" s="10">
        <f t="shared" si="7"/>
        <v>31081.1724137931</v>
      </c>
      <c r="G45" s="11">
        <f ca="1" t="shared" si="15"/>
        <v>10</v>
      </c>
      <c r="H45" s="9">
        <v>27</v>
      </c>
      <c r="I45" s="9">
        <f t="shared" si="8"/>
        <v>0</v>
      </c>
      <c r="J45" s="12">
        <f ca="1" t="shared" si="9"/>
        <v>-34359</v>
      </c>
      <c r="K45" s="12">
        <f t="shared" si="10"/>
        <v>55296.1724137931</v>
      </c>
      <c r="L45" s="10">
        <f t="shared" si="11"/>
        <v>55296.1724137931</v>
      </c>
      <c r="M45" s="11">
        <f ca="1" t="shared" si="1"/>
        <v>10</v>
      </c>
      <c r="N45" s="9">
        <v>27</v>
      </c>
      <c r="O45" s="9">
        <f t="shared" si="2"/>
        <v>0</v>
      </c>
      <c r="P45" s="12">
        <f ca="1" t="shared" si="12"/>
        <v>-51147</v>
      </c>
      <c r="Q45" s="12">
        <f t="shared" si="13"/>
        <v>38508.1724137931</v>
      </c>
      <c r="R45" s="10">
        <f t="shared" si="14"/>
        <v>38508.1724137931</v>
      </c>
      <c r="S45" s="11">
        <f ca="1" t="shared" si="3"/>
        <v>6</v>
      </c>
    </row>
    <row r="46" spans="2:19" ht="12.75">
      <c r="B46" s="9">
        <v>28</v>
      </c>
      <c r="C46" s="9">
        <f t="shared" si="4"/>
        <v>-83103.44827586207</v>
      </c>
      <c r="D46" s="12">
        <f ca="1" t="shared" si="5"/>
        <v>6473</v>
      </c>
      <c r="E46" s="12">
        <f t="shared" si="6"/>
        <v>99576.44827586207</v>
      </c>
      <c r="F46" s="10">
        <f t="shared" si="7"/>
        <v>99576.44827586207</v>
      </c>
      <c r="G46" s="11">
        <f ca="1" t="shared" si="15"/>
        <v>2</v>
      </c>
      <c r="H46" s="9">
        <v>28</v>
      </c>
      <c r="I46" s="9">
        <f t="shared" si="8"/>
        <v>0</v>
      </c>
      <c r="J46" s="12">
        <f ca="1" t="shared" si="9"/>
        <v>-43657</v>
      </c>
      <c r="K46" s="12">
        <f t="shared" si="10"/>
        <v>49446.44827586207</v>
      </c>
      <c r="L46" s="10">
        <f t="shared" si="11"/>
        <v>49446.44827586207</v>
      </c>
      <c r="M46" s="11">
        <f ca="1" t="shared" si="1"/>
        <v>4</v>
      </c>
      <c r="N46" s="9">
        <v>28</v>
      </c>
      <c r="O46" s="9">
        <f t="shared" si="2"/>
        <v>0</v>
      </c>
      <c r="P46" s="12">
        <f ca="1" t="shared" si="12"/>
        <v>-60032</v>
      </c>
      <c r="Q46" s="12">
        <f t="shared" si="13"/>
        <v>33071.44827586207</v>
      </c>
      <c r="R46" s="10">
        <f t="shared" si="14"/>
        <v>33071.44827586207</v>
      </c>
      <c r="S46" s="11">
        <f ca="1" t="shared" si="3"/>
        <v>2</v>
      </c>
    </row>
    <row r="47" spans="2:19" ht="12.75">
      <c r="B47" s="9">
        <v>29</v>
      </c>
      <c r="C47" s="9">
        <f t="shared" si="4"/>
        <v>-86551.72413793104</v>
      </c>
      <c r="D47" s="12">
        <f ca="1" t="shared" si="5"/>
        <v>-7120</v>
      </c>
      <c r="E47" s="12">
        <f t="shared" si="6"/>
        <v>89431.72413793104</v>
      </c>
      <c r="F47" s="10">
        <f t="shared" si="7"/>
        <v>89431.72413793104</v>
      </c>
      <c r="G47" s="11">
        <f ca="1" t="shared" si="15"/>
        <v>3</v>
      </c>
      <c r="H47" s="9">
        <v>29</v>
      </c>
      <c r="I47" s="9">
        <f t="shared" si="8"/>
        <v>0</v>
      </c>
      <c r="J47" s="12">
        <f ca="1" t="shared" si="9"/>
        <v>11837</v>
      </c>
      <c r="K47" s="12">
        <f t="shared" si="10"/>
        <v>108388.72413793104</v>
      </c>
      <c r="L47" s="10">
        <f t="shared" si="11"/>
        <v>108388.72413793104</v>
      </c>
      <c r="M47" s="11">
        <f ca="1" t="shared" si="1"/>
        <v>1</v>
      </c>
      <c r="N47" s="9">
        <v>29</v>
      </c>
      <c r="O47" s="9">
        <f t="shared" si="2"/>
        <v>0</v>
      </c>
      <c r="P47" s="12">
        <f ca="1" t="shared" si="12"/>
        <v>18944</v>
      </c>
      <c r="Q47" s="12">
        <f t="shared" si="13"/>
        <v>115495.72413793104</v>
      </c>
      <c r="R47" s="10">
        <f t="shared" si="14"/>
        <v>115495.72413793104</v>
      </c>
      <c r="S47" s="11">
        <f ca="1" t="shared" si="3"/>
        <v>7</v>
      </c>
    </row>
    <row r="48" spans="2:19" ht="12.75">
      <c r="B48" s="9">
        <v>30</v>
      </c>
      <c r="C48" s="9">
        <f t="shared" si="4"/>
        <v>-90000</v>
      </c>
      <c r="D48" s="12">
        <f ca="1" t="shared" si="5"/>
        <v>-5787</v>
      </c>
      <c r="E48" s="12">
        <f t="shared" si="6"/>
        <v>94213</v>
      </c>
      <c r="F48" s="10">
        <f t="shared" si="7"/>
        <v>94213</v>
      </c>
      <c r="G48" s="11">
        <f ca="1" t="shared" si="15"/>
        <v>3</v>
      </c>
      <c r="H48" s="9">
        <v>30</v>
      </c>
      <c r="I48" s="9">
        <f t="shared" si="8"/>
        <v>0</v>
      </c>
      <c r="J48" s="12">
        <f ca="1" t="shared" si="9"/>
        <v>-44196</v>
      </c>
      <c r="K48" s="12">
        <f t="shared" si="10"/>
        <v>55804</v>
      </c>
      <c r="L48" s="10">
        <f t="shared" si="11"/>
        <v>55804</v>
      </c>
      <c r="M48" s="11">
        <f ca="1" t="shared" si="1"/>
        <v>6</v>
      </c>
      <c r="N48" s="9">
        <v>30</v>
      </c>
      <c r="O48" s="9">
        <f t="shared" si="2"/>
        <v>0</v>
      </c>
      <c r="P48" s="12">
        <f ca="1" t="shared" si="12"/>
        <v>-27988</v>
      </c>
      <c r="Q48" s="12">
        <f t="shared" si="13"/>
        <v>72012</v>
      </c>
      <c r="R48" s="10">
        <f t="shared" si="14"/>
        <v>72012</v>
      </c>
      <c r="S48" s="11">
        <f ca="1" t="shared" si="3"/>
        <v>10</v>
      </c>
    </row>
    <row r="49" spans="2:19" ht="12.75">
      <c r="B49" s="9">
        <v>31</v>
      </c>
      <c r="C49" s="9">
        <f t="shared" si="4"/>
        <v>-93448.27586206897</v>
      </c>
      <c r="D49" s="12">
        <f ca="1" t="shared" si="5"/>
        <v>-23968</v>
      </c>
      <c r="E49" s="12">
        <f t="shared" si="6"/>
        <v>79480.27586206897</v>
      </c>
      <c r="F49" s="10">
        <f t="shared" si="7"/>
        <v>79480.27586206897</v>
      </c>
      <c r="G49" s="11">
        <f ca="1" t="shared" si="15"/>
        <v>10</v>
      </c>
      <c r="H49" s="9">
        <v>31</v>
      </c>
      <c r="I49" s="9">
        <f t="shared" si="8"/>
        <v>0</v>
      </c>
      <c r="J49" s="12">
        <f ca="1" t="shared" si="9"/>
        <v>-10513</v>
      </c>
      <c r="K49" s="12">
        <f t="shared" si="10"/>
        <v>92935.27586206897</v>
      </c>
      <c r="L49" s="10">
        <f t="shared" si="11"/>
        <v>92935.27586206897</v>
      </c>
      <c r="M49" s="11">
        <f ca="1" t="shared" si="1"/>
        <v>1</v>
      </c>
      <c r="N49" s="9">
        <v>31</v>
      </c>
      <c r="O49" s="9">
        <f t="shared" si="2"/>
        <v>0</v>
      </c>
      <c r="P49" s="12">
        <f ca="1" t="shared" si="12"/>
        <v>-29702</v>
      </c>
      <c r="Q49" s="12">
        <f t="shared" si="13"/>
        <v>73746.27586206897</v>
      </c>
      <c r="R49" s="10">
        <f t="shared" si="14"/>
        <v>73746.27586206897</v>
      </c>
      <c r="S49" s="11">
        <f ca="1" t="shared" si="3"/>
        <v>10</v>
      </c>
    </row>
    <row r="50" spans="2:19" ht="12.75">
      <c r="B50" s="9">
        <v>32</v>
      </c>
      <c r="C50" s="9">
        <f t="shared" si="4"/>
        <v>-96896.55172413793</v>
      </c>
      <c r="D50" s="12">
        <f ca="1" t="shared" si="5"/>
        <v>-12984</v>
      </c>
      <c r="E50" s="12">
        <f t="shared" si="6"/>
        <v>93912.55172413793</v>
      </c>
      <c r="F50" s="10">
        <f t="shared" si="7"/>
        <v>93912.55172413793</v>
      </c>
      <c r="G50" s="11">
        <f ca="1" t="shared" si="15"/>
        <v>8</v>
      </c>
      <c r="H50" s="9">
        <v>32</v>
      </c>
      <c r="I50" s="9">
        <f t="shared" si="8"/>
        <v>0</v>
      </c>
      <c r="J50" s="12">
        <f ca="1" t="shared" si="9"/>
        <v>-44911</v>
      </c>
      <c r="K50" s="12">
        <f t="shared" si="10"/>
        <v>61985.55172413793</v>
      </c>
      <c r="L50" s="10">
        <f t="shared" si="11"/>
        <v>61985.55172413793</v>
      </c>
      <c r="M50" s="11">
        <f ca="1" t="shared" si="1"/>
        <v>2</v>
      </c>
      <c r="N50" s="9">
        <v>32</v>
      </c>
      <c r="O50" s="9">
        <f t="shared" si="2"/>
        <v>0</v>
      </c>
      <c r="P50" s="12">
        <f ca="1" t="shared" si="12"/>
        <v>-52430</v>
      </c>
      <c r="Q50" s="12">
        <f t="shared" si="13"/>
        <v>54466.55172413793</v>
      </c>
      <c r="R50" s="10">
        <f t="shared" si="14"/>
        <v>54466.55172413793</v>
      </c>
      <c r="S50" s="11">
        <f ca="1" t="shared" si="3"/>
        <v>5</v>
      </c>
    </row>
    <row r="51" spans="2:19" ht="12.75">
      <c r="B51" s="9">
        <v>33</v>
      </c>
      <c r="C51" s="9">
        <f t="shared" si="4"/>
        <v>-100344.8275862069</v>
      </c>
      <c r="D51" s="12">
        <f ca="1" t="shared" si="5"/>
        <v>-40566</v>
      </c>
      <c r="E51" s="12">
        <f t="shared" si="6"/>
        <v>69778.8275862069</v>
      </c>
      <c r="F51" s="10">
        <f t="shared" si="7"/>
        <v>69778.8275862069</v>
      </c>
      <c r="G51" s="11">
        <f ca="1" t="shared" si="15"/>
        <v>4</v>
      </c>
      <c r="H51" s="9">
        <v>33</v>
      </c>
      <c r="I51" s="9">
        <f t="shared" si="8"/>
        <v>0</v>
      </c>
      <c r="J51" s="12">
        <f ca="1" t="shared" si="9"/>
        <v>-74168</v>
      </c>
      <c r="K51" s="12">
        <f t="shared" si="10"/>
        <v>36176.8275862069</v>
      </c>
      <c r="L51" s="10">
        <f t="shared" si="11"/>
        <v>36176.8275862069</v>
      </c>
      <c r="M51" s="11">
        <f ca="1" t="shared" si="1"/>
        <v>2</v>
      </c>
      <c r="N51" s="9">
        <v>33</v>
      </c>
      <c r="O51" s="9">
        <f t="shared" si="2"/>
        <v>0</v>
      </c>
      <c r="P51" s="12">
        <f ca="1" t="shared" si="12"/>
        <v>-29627</v>
      </c>
      <c r="Q51" s="12">
        <f t="shared" si="13"/>
        <v>80717.8275862069</v>
      </c>
      <c r="R51" s="10">
        <f t="shared" si="14"/>
        <v>80717.8275862069</v>
      </c>
      <c r="S51" s="11">
        <f ca="1" t="shared" si="3"/>
        <v>6</v>
      </c>
    </row>
    <row r="52" spans="2:19" ht="12.75">
      <c r="B52" s="9">
        <v>34</v>
      </c>
      <c r="C52" s="9">
        <f t="shared" si="4"/>
        <v>-103793.10344827587</v>
      </c>
      <c r="D52" s="12">
        <f ca="1" t="shared" si="5"/>
        <v>-11597</v>
      </c>
      <c r="E52" s="12">
        <f t="shared" si="6"/>
        <v>102196.10344827587</v>
      </c>
      <c r="F52" s="10">
        <f t="shared" si="7"/>
        <v>102196.10344827587</v>
      </c>
      <c r="G52" s="11">
        <f ca="1" t="shared" si="15"/>
        <v>3</v>
      </c>
      <c r="H52" s="9">
        <v>34</v>
      </c>
      <c r="I52" s="9">
        <f t="shared" si="8"/>
        <v>0</v>
      </c>
      <c r="J52" s="12">
        <f ca="1" t="shared" si="9"/>
        <v>-26412</v>
      </c>
      <c r="K52" s="12">
        <f t="shared" si="10"/>
        <v>87381.10344827587</v>
      </c>
      <c r="L52" s="10">
        <f t="shared" si="11"/>
        <v>87381.10344827587</v>
      </c>
      <c r="M52" s="11">
        <f ca="1" t="shared" si="1"/>
        <v>7</v>
      </c>
      <c r="N52" s="9">
        <v>34</v>
      </c>
      <c r="O52" s="9">
        <f aca="true" t="shared" si="16" ref="O52:O68">(IF(P$12&lt;(P$15*N52),(P$12-N51*P$15),P$15))</f>
        <v>0</v>
      </c>
      <c r="P52" s="12">
        <f ca="1" t="shared" si="12"/>
        <v>-54808</v>
      </c>
      <c r="Q52" s="12">
        <f t="shared" si="13"/>
        <v>58985.10344827587</v>
      </c>
      <c r="R52" s="10">
        <f t="shared" si="14"/>
        <v>58985.10344827587</v>
      </c>
      <c r="S52" s="11">
        <f ca="1" t="shared" si="3"/>
        <v>5</v>
      </c>
    </row>
    <row r="53" spans="2:19" ht="12.75">
      <c r="B53" s="9">
        <v>35</v>
      </c>
      <c r="C53" s="9">
        <f t="shared" si="4"/>
        <v>-107241.37931034483</v>
      </c>
      <c r="D53" s="12">
        <f ca="1" t="shared" si="5"/>
        <v>9698</v>
      </c>
      <c r="E53" s="12">
        <f t="shared" si="6"/>
        <v>126939.37931034483</v>
      </c>
      <c r="F53" s="10">
        <f t="shared" si="7"/>
        <v>126939.37931034483</v>
      </c>
      <c r="G53" s="11">
        <f ca="1" t="shared" si="15"/>
        <v>4</v>
      </c>
      <c r="H53" s="9">
        <v>35</v>
      </c>
      <c r="I53" s="9">
        <f t="shared" si="8"/>
        <v>0</v>
      </c>
      <c r="J53" s="12">
        <f ca="1" t="shared" si="9"/>
        <v>-33826</v>
      </c>
      <c r="K53" s="12">
        <f t="shared" si="10"/>
        <v>83415.37931034483</v>
      </c>
      <c r="L53" s="10">
        <f t="shared" si="11"/>
        <v>83415.37931034483</v>
      </c>
      <c r="M53" s="11">
        <f ca="1" t="shared" si="1"/>
        <v>8</v>
      </c>
      <c r="N53" s="9">
        <v>35</v>
      </c>
      <c r="O53" s="9">
        <f t="shared" si="16"/>
        <v>0</v>
      </c>
      <c r="P53" s="12">
        <f ca="1" t="shared" si="12"/>
        <v>-40612</v>
      </c>
      <c r="Q53" s="12">
        <f t="shared" si="13"/>
        <v>76629.37931034483</v>
      </c>
      <c r="R53" s="10">
        <f t="shared" si="14"/>
        <v>76629.37931034483</v>
      </c>
      <c r="S53" s="11">
        <f ca="1" t="shared" si="3"/>
        <v>6</v>
      </c>
    </row>
    <row r="54" spans="2:19" ht="12.75">
      <c r="B54" s="9">
        <v>36</v>
      </c>
      <c r="C54" s="9">
        <f t="shared" si="4"/>
        <v>-110689.6551724138</v>
      </c>
      <c r="D54" s="12">
        <f ca="1" t="shared" si="5"/>
        <v>5178</v>
      </c>
      <c r="E54" s="12">
        <f t="shared" si="6"/>
        <v>125867.6551724138</v>
      </c>
      <c r="F54" s="10">
        <f t="shared" si="7"/>
        <v>125867.6551724138</v>
      </c>
      <c r="G54" s="11">
        <f ca="1" t="shared" si="15"/>
        <v>4</v>
      </c>
      <c r="H54" s="9">
        <v>36</v>
      </c>
      <c r="I54" s="9">
        <f t="shared" si="8"/>
        <v>0</v>
      </c>
      <c r="J54" s="12">
        <f ca="1" t="shared" si="9"/>
        <v>-47644</v>
      </c>
      <c r="K54" s="12">
        <f t="shared" si="10"/>
        <v>73045.6551724138</v>
      </c>
      <c r="L54" s="10">
        <f t="shared" si="11"/>
        <v>73045.6551724138</v>
      </c>
      <c r="M54" s="11">
        <f ca="1" t="shared" si="1"/>
        <v>9</v>
      </c>
      <c r="N54" s="9">
        <v>36</v>
      </c>
      <c r="O54" s="9">
        <f t="shared" si="16"/>
        <v>0</v>
      </c>
      <c r="P54" s="12">
        <f ca="1" t="shared" si="12"/>
        <v>-61001</v>
      </c>
      <c r="Q54" s="12">
        <f t="shared" si="13"/>
        <v>59688.6551724138</v>
      </c>
      <c r="R54" s="10">
        <f t="shared" si="14"/>
        <v>59688.6551724138</v>
      </c>
      <c r="S54" s="11">
        <f ca="1" t="shared" si="3"/>
        <v>1</v>
      </c>
    </row>
    <row r="55" spans="2:19" ht="12.75">
      <c r="B55" s="9">
        <v>37</v>
      </c>
      <c r="C55" s="9">
        <f t="shared" si="4"/>
        <v>-114137.93103448275</v>
      </c>
      <c r="D55" s="12">
        <f ca="1" t="shared" si="5"/>
        <v>-56637</v>
      </c>
      <c r="E55" s="12">
        <f t="shared" si="6"/>
        <v>67500.93103448275</v>
      </c>
      <c r="F55" s="10">
        <f t="shared" si="7"/>
        <v>67500.93103448275</v>
      </c>
      <c r="G55" s="11">
        <f ca="1" t="shared" si="15"/>
        <v>11</v>
      </c>
      <c r="H55" s="9">
        <v>37</v>
      </c>
      <c r="I55" s="9">
        <f t="shared" si="8"/>
        <v>0</v>
      </c>
      <c r="J55" s="12">
        <f ca="1" t="shared" si="9"/>
        <v>-85585</v>
      </c>
      <c r="K55" s="12">
        <f t="shared" si="10"/>
        <v>38552.93103448275</v>
      </c>
      <c r="L55" s="10">
        <f t="shared" si="11"/>
        <v>38552.93103448275</v>
      </c>
      <c r="M55" s="11">
        <f ca="1" t="shared" si="1"/>
        <v>1</v>
      </c>
      <c r="N55" s="9">
        <v>37</v>
      </c>
      <c r="O55" s="9">
        <f t="shared" si="16"/>
        <v>0</v>
      </c>
      <c r="P55" s="12">
        <f ca="1" t="shared" si="12"/>
        <v>-12914</v>
      </c>
      <c r="Q55" s="12">
        <f t="shared" si="13"/>
        <v>111223.93103448275</v>
      </c>
      <c r="R55" s="10">
        <f t="shared" si="14"/>
        <v>111223.93103448275</v>
      </c>
      <c r="S55" s="11">
        <f ca="1" t="shared" si="3"/>
        <v>4</v>
      </c>
    </row>
    <row r="56" spans="2:19" ht="12.75">
      <c r="B56" s="9">
        <v>38</v>
      </c>
      <c r="C56" s="9">
        <f t="shared" si="4"/>
        <v>-117586.20689655172</v>
      </c>
      <c r="D56" s="12">
        <f ca="1" t="shared" si="5"/>
        <v>-52927</v>
      </c>
      <c r="E56" s="12">
        <f t="shared" si="6"/>
        <v>74659.20689655172</v>
      </c>
      <c r="F56" s="10">
        <f t="shared" si="7"/>
        <v>74659.20689655172</v>
      </c>
      <c r="G56" s="11">
        <f ca="1" t="shared" si="15"/>
        <v>10</v>
      </c>
      <c r="H56" s="9">
        <v>38</v>
      </c>
      <c r="I56" s="9">
        <f t="shared" si="8"/>
        <v>0</v>
      </c>
      <c r="J56" s="12">
        <f ca="1" t="shared" si="9"/>
        <v>-93736</v>
      </c>
      <c r="K56" s="12">
        <f t="shared" si="10"/>
        <v>33850.206896551725</v>
      </c>
      <c r="L56" s="10">
        <f t="shared" si="11"/>
        <v>33850.206896551725</v>
      </c>
      <c r="M56" s="11">
        <f ca="1" t="shared" si="1"/>
        <v>9</v>
      </c>
      <c r="N56" s="9">
        <v>38</v>
      </c>
      <c r="O56" s="9">
        <f t="shared" si="16"/>
        <v>0</v>
      </c>
      <c r="P56" s="12">
        <f ca="1" t="shared" si="12"/>
        <v>-58187</v>
      </c>
      <c r="Q56" s="12">
        <f t="shared" si="13"/>
        <v>69399.20689655172</v>
      </c>
      <c r="R56" s="10">
        <f t="shared" si="14"/>
        <v>69399.20689655172</v>
      </c>
      <c r="S56" s="11">
        <f ca="1" t="shared" si="3"/>
        <v>6</v>
      </c>
    </row>
    <row r="57" spans="2:19" ht="12.75">
      <c r="B57" s="9">
        <v>39</v>
      </c>
      <c r="C57" s="9">
        <f t="shared" si="4"/>
        <v>-121034.4827586207</v>
      </c>
      <c r="D57" s="12">
        <f ca="1" t="shared" si="5"/>
        <v>-61790</v>
      </c>
      <c r="E57" s="12">
        <f t="shared" si="6"/>
        <v>69244.4827586207</v>
      </c>
      <c r="F57" s="10">
        <f t="shared" si="7"/>
        <v>69244.4827586207</v>
      </c>
      <c r="G57" s="11">
        <f ca="1" t="shared" si="15"/>
        <v>4</v>
      </c>
      <c r="H57" s="9">
        <v>39</v>
      </c>
      <c r="I57" s="9">
        <f t="shared" si="8"/>
        <v>0</v>
      </c>
      <c r="J57" s="12">
        <f ca="1" t="shared" si="9"/>
        <v>1120</v>
      </c>
      <c r="K57" s="12">
        <f t="shared" si="10"/>
        <v>132154.4827586207</v>
      </c>
      <c r="L57" s="10">
        <f t="shared" si="11"/>
        <v>132154.4827586207</v>
      </c>
      <c r="M57" s="11">
        <f ca="1" t="shared" si="1"/>
        <v>6</v>
      </c>
      <c r="N57" s="9">
        <v>39</v>
      </c>
      <c r="O57" s="9">
        <f t="shared" si="16"/>
        <v>0</v>
      </c>
      <c r="P57" s="12">
        <f ca="1" t="shared" si="12"/>
        <v>-11237</v>
      </c>
      <c r="Q57" s="12">
        <f t="shared" si="13"/>
        <v>119797.4827586207</v>
      </c>
      <c r="R57" s="10">
        <f t="shared" si="14"/>
        <v>119797.4827586207</v>
      </c>
      <c r="S57" s="11">
        <f ca="1" t="shared" si="3"/>
        <v>8</v>
      </c>
    </row>
    <row r="58" spans="2:19" ht="12.75">
      <c r="B58" s="9">
        <v>40</v>
      </c>
      <c r="C58" s="9">
        <f t="shared" si="4"/>
        <v>-124482.75862068965</v>
      </c>
      <c r="D58" s="12">
        <f ca="1" t="shared" si="5"/>
        <v>6898</v>
      </c>
      <c r="E58" s="12">
        <f t="shared" si="6"/>
        <v>141380.75862068965</v>
      </c>
      <c r="F58" s="10">
        <f t="shared" si="7"/>
        <v>141380.75862068965</v>
      </c>
      <c r="G58" s="11">
        <f ca="1" t="shared" si="15"/>
        <v>3</v>
      </c>
      <c r="H58" s="9">
        <v>40</v>
      </c>
      <c r="I58" s="9">
        <f t="shared" si="8"/>
        <v>0</v>
      </c>
      <c r="J58" s="12">
        <f ca="1" t="shared" si="9"/>
        <v>-99718</v>
      </c>
      <c r="K58" s="12">
        <f t="shared" si="10"/>
        <v>34764.75862068965</v>
      </c>
      <c r="L58" s="10">
        <f t="shared" si="11"/>
        <v>34764.75862068965</v>
      </c>
      <c r="M58" s="11">
        <f ca="1" t="shared" si="1"/>
        <v>1</v>
      </c>
      <c r="N58" s="9">
        <v>40</v>
      </c>
      <c r="O58" s="9">
        <f t="shared" si="16"/>
        <v>0</v>
      </c>
      <c r="P58" s="12">
        <f ca="1" t="shared" si="12"/>
        <v>-30223</v>
      </c>
      <c r="Q58" s="12">
        <f t="shared" si="13"/>
        <v>104259.75862068965</v>
      </c>
      <c r="R58" s="10">
        <f t="shared" si="14"/>
        <v>104259.75862068965</v>
      </c>
      <c r="S58" s="11">
        <f ca="1" t="shared" si="3"/>
        <v>6</v>
      </c>
    </row>
    <row r="59" spans="2:19" ht="12.75">
      <c r="B59" s="9">
        <v>41</v>
      </c>
      <c r="C59" s="9">
        <f t="shared" si="4"/>
        <v>-127931.03448275861</v>
      </c>
      <c r="D59" s="12">
        <f ca="1" t="shared" si="5"/>
        <v>-57659</v>
      </c>
      <c r="E59" s="12">
        <f t="shared" si="6"/>
        <v>80272.03448275861</v>
      </c>
      <c r="F59" s="10">
        <f t="shared" si="7"/>
        <v>80272.03448275861</v>
      </c>
      <c r="G59" s="11">
        <f ca="1" t="shared" si="15"/>
        <v>1</v>
      </c>
      <c r="H59" s="9">
        <v>41</v>
      </c>
      <c r="I59" s="9">
        <f t="shared" si="8"/>
        <v>0</v>
      </c>
      <c r="J59" s="12">
        <f ca="1" t="shared" si="9"/>
        <v>-104843</v>
      </c>
      <c r="K59" s="12">
        <f t="shared" si="10"/>
        <v>33088.03448275861</v>
      </c>
      <c r="L59" s="10">
        <f t="shared" si="11"/>
        <v>33088.03448275861</v>
      </c>
      <c r="M59" s="11">
        <f ca="1" t="shared" si="1"/>
        <v>10</v>
      </c>
      <c r="N59" s="9">
        <v>41</v>
      </c>
      <c r="O59" s="9">
        <f t="shared" si="16"/>
        <v>0</v>
      </c>
      <c r="P59" s="12">
        <f ca="1" t="shared" si="12"/>
        <v>-38459</v>
      </c>
      <c r="Q59" s="12">
        <f t="shared" si="13"/>
        <v>99472.03448275861</v>
      </c>
      <c r="R59" s="10">
        <f t="shared" si="14"/>
        <v>99472.03448275861</v>
      </c>
      <c r="S59" s="11">
        <f ca="1" t="shared" si="3"/>
        <v>9</v>
      </c>
    </row>
    <row r="60" spans="2:19" ht="12.75">
      <c r="B60" s="9">
        <v>42</v>
      </c>
      <c r="C60" s="9">
        <f t="shared" si="4"/>
        <v>-131379.3103448276</v>
      </c>
      <c r="D60" s="12">
        <f ca="1" t="shared" si="5"/>
        <v>-71714</v>
      </c>
      <c r="E60" s="12">
        <f t="shared" si="6"/>
        <v>69665.3103448276</v>
      </c>
      <c r="F60" s="10">
        <f t="shared" si="7"/>
        <v>69665.3103448276</v>
      </c>
      <c r="G60" s="11">
        <f ca="1" t="shared" si="15"/>
        <v>1</v>
      </c>
      <c r="H60" s="9">
        <v>42</v>
      </c>
      <c r="I60" s="9">
        <f t="shared" si="8"/>
        <v>0</v>
      </c>
      <c r="J60" s="12">
        <f ca="1" t="shared" si="9"/>
        <v>2415</v>
      </c>
      <c r="K60" s="12">
        <f t="shared" si="10"/>
        <v>143794.3103448276</v>
      </c>
      <c r="L60" s="10">
        <f t="shared" si="11"/>
        <v>143794.3103448276</v>
      </c>
      <c r="M60" s="11">
        <f ca="1" t="shared" si="1"/>
        <v>2</v>
      </c>
      <c r="N60" s="9">
        <v>42</v>
      </c>
      <c r="O60" s="9">
        <f t="shared" si="16"/>
        <v>0</v>
      </c>
      <c r="P60" s="12">
        <f ca="1" t="shared" si="12"/>
        <v>-111341</v>
      </c>
      <c r="Q60" s="12">
        <f t="shared" si="13"/>
        <v>30038.310344827594</v>
      </c>
      <c r="R60" s="10">
        <f t="shared" si="14"/>
        <v>30038.310344827594</v>
      </c>
      <c r="S60" s="11">
        <f ca="1" t="shared" si="3"/>
        <v>9</v>
      </c>
    </row>
    <row r="61" spans="2:19" ht="12.75">
      <c r="B61" s="9">
        <v>43</v>
      </c>
      <c r="C61" s="9">
        <f t="shared" si="4"/>
        <v>-134827.58620689655</v>
      </c>
      <c r="D61" s="12">
        <f ca="1" t="shared" si="5"/>
        <v>-42842</v>
      </c>
      <c r="E61" s="12">
        <f t="shared" si="6"/>
        <v>101985.58620689655</v>
      </c>
      <c r="F61" s="10">
        <f t="shared" si="7"/>
        <v>101985.58620689655</v>
      </c>
      <c r="G61" s="11">
        <f ca="1" t="shared" si="15"/>
        <v>7</v>
      </c>
      <c r="H61" s="9">
        <v>43</v>
      </c>
      <c r="I61" s="9">
        <f t="shared" si="8"/>
        <v>0</v>
      </c>
      <c r="J61" s="12">
        <f ca="1" t="shared" si="9"/>
        <v>-1768</v>
      </c>
      <c r="K61" s="12">
        <f t="shared" si="10"/>
        <v>143059.58620689655</v>
      </c>
      <c r="L61" s="10">
        <f t="shared" si="11"/>
        <v>143059.58620689655</v>
      </c>
      <c r="M61" s="11">
        <f ca="1" t="shared" si="1"/>
        <v>3</v>
      </c>
      <c r="N61" s="9">
        <v>43</v>
      </c>
      <c r="O61" s="9">
        <f t="shared" si="16"/>
        <v>0</v>
      </c>
      <c r="P61" s="12">
        <f ca="1" t="shared" si="12"/>
        <v>-10726</v>
      </c>
      <c r="Q61" s="12">
        <f t="shared" si="13"/>
        <v>134101.58620689655</v>
      </c>
      <c r="R61" s="10">
        <f t="shared" si="14"/>
        <v>134101.58620689655</v>
      </c>
      <c r="S61" s="11">
        <f ca="1" t="shared" si="3"/>
        <v>4</v>
      </c>
    </row>
    <row r="62" spans="2:19" ht="12.75">
      <c r="B62" s="9">
        <v>44</v>
      </c>
      <c r="C62" s="9">
        <f t="shared" si="4"/>
        <v>-138275.8620689655</v>
      </c>
      <c r="D62" s="12">
        <f ca="1" t="shared" si="5"/>
        <v>-72599</v>
      </c>
      <c r="E62" s="12">
        <f t="shared" si="6"/>
        <v>75676.8620689655</v>
      </c>
      <c r="F62" s="10">
        <f t="shared" si="7"/>
        <v>75676.8620689655</v>
      </c>
      <c r="G62" s="11">
        <f ca="1" t="shared" si="15"/>
        <v>2</v>
      </c>
      <c r="H62" s="9">
        <v>44</v>
      </c>
      <c r="I62" s="9">
        <f t="shared" si="8"/>
        <v>0</v>
      </c>
      <c r="J62" s="12">
        <f ca="1" t="shared" si="9"/>
        <v>-103936</v>
      </c>
      <c r="K62" s="12">
        <f t="shared" si="10"/>
        <v>44339.86206896551</v>
      </c>
      <c r="L62" s="10">
        <f t="shared" si="11"/>
        <v>44339.86206896551</v>
      </c>
      <c r="M62" s="11">
        <f ca="1" t="shared" si="1"/>
        <v>7</v>
      </c>
      <c r="N62" s="9">
        <v>44</v>
      </c>
      <c r="O62" s="9">
        <f t="shared" si="16"/>
        <v>0</v>
      </c>
      <c r="P62" s="12">
        <f ca="1" t="shared" si="12"/>
        <v>-116876</v>
      </c>
      <c r="Q62" s="12">
        <f t="shared" si="13"/>
        <v>31399.862068965507</v>
      </c>
      <c r="R62" s="10">
        <f t="shared" si="14"/>
        <v>31399.862068965507</v>
      </c>
      <c r="S62" s="11">
        <f ca="1" t="shared" si="3"/>
        <v>5</v>
      </c>
    </row>
    <row r="63" spans="2:19" ht="12.75">
      <c r="B63" s="9">
        <v>45</v>
      </c>
      <c r="C63" s="9">
        <f t="shared" si="4"/>
        <v>-141724.1379310345</v>
      </c>
      <c r="D63" s="12">
        <f ca="1" t="shared" si="5"/>
        <v>13800</v>
      </c>
      <c r="E63" s="12">
        <f t="shared" si="6"/>
        <v>165524.1379310345</v>
      </c>
      <c r="F63" s="10">
        <f t="shared" si="7"/>
        <v>165524.1379310345</v>
      </c>
      <c r="G63" s="11">
        <f ca="1" t="shared" si="15"/>
        <v>8</v>
      </c>
      <c r="H63" s="9">
        <v>45</v>
      </c>
      <c r="I63" s="9">
        <f t="shared" si="8"/>
        <v>0</v>
      </c>
      <c r="J63" s="12">
        <f ca="1" t="shared" si="9"/>
        <v>-30071</v>
      </c>
      <c r="K63" s="12">
        <f t="shared" si="10"/>
        <v>121653.1379310345</v>
      </c>
      <c r="L63" s="10">
        <f t="shared" si="11"/>
        <v>121653.1379310345</v>
      </c>
      <c r="M63" s="11">
        <f ca="1" t="shared" si="1"/>
        <v>2</v>
      </c>
      <c r="N63" s="9">
        <v>45</v>
      </c>
      <c r="O63" s="9">
        <f t="shared" si="16"/>
        <v>0</v>
      </c>
      <c r="P63" s="12">
        <f ca="1" t="shared" si="12"/>
        <v>-60494</v>
      </c>
      <c r="Q63" s="12">
        <f t="shared" si="13"/>
        <v>91230.1379310345</v>
      </c>
      <c r="R63" s="10">
        <f t="shared" si="14"/>
        <v>91230.1379310345</v>
      </c>
      <c r="S63" s="11">
        <f ca="1" t="shared" si="3"/>
        <v>3</v>
      </c>
    </row>
    <row r="64" spans="2:19" ht="12.75">
      <c r="B64" s="9">
        <v>46</v>
      </c>
      <c r="C64" s="9">
        <f t="shared" si="4"/>
        <v>-145172.41379310345</v>
      </c>
      <c r="D64" s="12">
        <f ca="1" t="shared" si="5"/>
        <v>-24492</v>
      </c>
      <c r="E64" s="12">
        <f t="shared" si="6"/>
        <v>130680.41379310345</v>
      </c>
      <c r="F64" s="10">
        <f t="shared" si="7"/>
        <v>130680.41379310345</v>
      </c>
      <c r="G64" s="11">
        <f ca="1" t="shared" si="15"/>
        <v>8</v>
      </c>
      <c r="H64" s="9">
        <v>46</v>
      </c>
      <c r="I64" s="9">
        <f t="shared" si="8"/>
        <v>0</v>
      </c>
      <c r="J64" s="12">
        <f ca="1" t="shared" si="9"/>
        <v>-84048</v>
      </c>
      <c r="K64" s="12">
        <f t="shared" si="10"/>
        <v>71124.41379310345</v>
      </c>
      <c r="L64" s="10">
        <f t="shared" si="11"/>
        <v>71124.41379310345</v>
      </c>
      <c r="M64" s="11">
        <f ca="1" t="shared" si="1"/>
        <v>8</v>
      </c>
      <c r="N64" s="9">
        <v>46</v>
      </c>
      <c r="O64" s="9">
        <f t="shared" si="16"/>
        <v>0</v>
      </c>
      <c r="P64" s="12">
        <f ca="1" t="shared" si="12"/>
        <v>9700</v>
      </c>
      <c r="Q64" s="12">
        <f t="shared" si="13"/>
        <v>164872.41379310345</v>
      </c>
      <c r="R64" s="10">
        <f t="shared" si="14"/>
        <v>164872.41379310345</v>
      </c>
      <c r="S64" s="11">
        <f ca="1" t="shared" si="3"/>
        <v>9</v>
      </c>
    </row>
    <row r="65" spans="2:19" ht="12.75">
      <c r="B65" s="9">
        <v>47</v>
      </c>
      <c r="C65" s="9">
        <f t="shared" si="4"/>
        <v>-148620.6896551724</v>
      </c>
      <c r="D65" s="12">
        <f ca="1" t="shared" si="5"/>
        <v>6063</v>
      </c>
      <c r="E65" s="12">
        <f t="shared" si="6"/>
        <v>164683.6896551724</v>
      </c>
      <c r="F65" s="10">
        <f t="shared" si="7"/>
        <v>164683.6896551724</v>
      </c>
      <c r="G65" s="11">
        <f ca="1" t="shared" si="15"/>
        <v>3</v>
      </c>
      <c r="H65" s="9">
        <v>47</v>
      </c>
      <c r="I65" s="9">
        <f t="shared" si="8"/>
        <v>0</v>
      </c>
      <c r="J65" s="12">
        <f ca="1" t="shared" si="9"/>
        <v>-38679</v>
      </c>
      <c r="K65" s="12">
        <f t="shared" si="10"/>
        <v>119941.6896551724</v>
      </c>
      <c r="L65" s="10">
        <f t="shared" si="11"/>
        <v>119941.6896551724</v>
      </c>
      <c r="M65" s="11">
        <f ca="1" t="shared" si="1"/>
        <v>6</v>
      </c>
      <c r="N65" s="9">
        <v>47</v>
      </c>
      <c r="O65" s="9">
        <f t="shared" si="16"/>
        <v>0</v>
      </c>
      <c r="P65" s="12">
        <f ca="1" t="shared" si="12"/>
        <v>9838</v>
      </c>
      <c r="Q65" s="12">
        <f t="shared" si="13"/>
        <v>168458.6896551724</v>
      </c>
      <c r="R65" s="10">
        <f t="shared" si="14"/>
        <v>168458.6896551724</v>
      </c>
      <c r="S65" s="11">
        <f ca="1" t="shared" si="3"/>
        <v>9</v>
      </c>
    </row>
    <row r="66" spans="2:19" ht="12.75">
      <c r="B66" s="9">
        <v>48</v>
      </c>
      <c r="C66" s="9">
        <f t="shared" si="4"/>
        <v>-152068.9655172414</v>
      </c>
      <c r="D66" s="12">
        <f ca="1" t="shared" si="5"/>
        <v>-23867</v>
      </c>
      <c r="E66" s="12">
        <f t="shared" si="6"/>
        <v>138201.9655172414</v>
      </c>
      <c r="F66" s="10">
        <f t="shared" si="7"/>
        <v>138201.9655172414</v>
      </c>
      <c r="G66" s="11">
        <f ca="1" t="shared" si="15"/>
        <v>6</v>
      </c>
      <c r="H66" s="9">
        <v>48</v>
      </c>
      <c r="I66" s="9">
        <f t="shared" si="8"/>
        <v>0</v>
      </c>
      <c r="J66" s="12">
        <f ca="1" t="shared" si="9"/>
        <v>-65882</v>
      </c>
      <c r="K66" s="12">
        <f t="shared" si="10"/>
        <v>96186.96551724139</v>
      </c>
      <c r="L66" s="10">
        <f t="shared" si="11"/>
        <v>96186.96551724139</v>
      </c>
      <c r="M66" s="11">
        <f ca="1" t="shared" si="1"/>
        <v>2</v>
      </c>
      <c r="N66" s="9">
        <v>48</v>
      </c>
      <c r="O66" s="9">
        <f t="shared" si="16"/>
        <v>0</v>
      </c>
      <c r="P66" s="12">
        <f ca="1" t="shared" si="12"/>
        <v>15272</v>
      </c>
      <c r="Q66" s="12">
        <f t="shared" si="13"/>
        <v>177340.9655172414</v>
      </c>
      <c r="R66" s="10">
        <f t="shared" si="14"/>
        <v>177340.9655172414</v>
      </c>
      <c r="S66" s="11">
        <f ca="1" t="shared" si="3"/>
        <v>9</v>
      </c>
    </row>
    <row r="67" spans="2:19" ht="12.75">
      <c r="B67" s="9">
        <v>49</v>
      </c>
      <c r="C67" s="9">
        <f t="shared" si="4"/>
        <v>-155517.24137931035</v>
      </c>
      <c r="D67" s="12">
        <f ca="1" t="shared" si="5"/>
        <v>-88653</v>
      </c>
      <c r="E67" s="12">
        <f t="shared" si="6"/>
        <v>76864.24137931035</v>
      </c>
      <c r="F67" s="10">
        <f t="shared" si="7"/>
        <v>76864.24137931035</v>
      </c>
      <c r="G67" s="11">
        <f ca="1" t="shared" si="15"/>
        <v>9</v>
      </c>
      <c r="H67" s="9">
        <v>49</v>
      </c>
      <c r="I67" s="9">
        <f t="shared" si="8"/>
        <v>0</v>
      </c>
      <c r="J67" s="12">
        <f ca="1" t="shared" si="9"/>
        <v>-122802</v>
      </c>
      <c r="K67" s="12">
        <f t="shared" si="10"/>
        <v>42715.24137931035</v>
      </c>
      <c r="L67" s="10">
        <f t="shared" si="11"/>
        <v>42715.24137931035</v>
      </c>
      <c r="M67" s="11">
        <f ca="1" t="shared" si="1"/>
        <v>10</v>
      </c>
      <c r="N67" s="9">
        <v>49</v>
      </c>
      <c r="O67" s="9">
        <f t="shared" si="16"/>
        <v>0</v>
      </c>
      <c r="P67" s="12">
        <f ca="1" t="shared" si="12"/>
        <v>-99296</v>
      </c>
      <c r="Q67" s="12">
        <f t="shared" si="13"/>
        <v>66221.24137931035</v>
      </c>
      <c r="R67" s="10">
        <f t="shared" si="14"/>
        <v>66221.24137931035</v>
      </c>
      <c r="S67" s="11">
        <f ca="1" t="shared" si="3"/>
        <v>7</v>
      </c>
    </row>
    <row r="68" spans="2:19" ht="12.75">
      <c r="B68" s="9">
        <v>50</v>
      </c>
      <c r="C68" s="9">
        <f t="shared" si="4"/>
        <v>-158965.5172413793</v>
      </c>
      <c r="D68" s="12">
        <f ca="1" t="shared" si="5"/>
        <v>-47047</v>
      </c>
      <c r="E68" s="12">
        <f t="shared" si="6"/>
        <v>121918.5172413793</v>
      </c>
      <c r="F68" s="10">
        <f t="shared" si="7"/>
        <v>121918.5172413793</v>
      </c>
      <c r="G68" s="11">
        <f ca="1">1+ROUND(RAND()*(M$7-2),0)</f>
        <v>6</v>
      </c>
      <c r="H68" s="9">
        <v>50</v>
      </c>
      <c r="I68" s="9">
        <f t="shared" si="8"/>
        <v>0</v>
      </c>
      <c r="J68" s="12">
        <f ca="1" t="shared" si="9"/>
        <v>-103042</v>
      </c>
      <c r="K68" s="12">
        <f t="shared" si="10"/>
        <v>65923.5172413793</v>
      </c>
      <c r="L68" s="10">
        <f t="shared" si="11"/>
        <v>65923.5172413793</v>
      </c>
      <c r="M68" s="11">
        <f ca="1" t="shared" si="1"/>
        <v>2</v>
      </c>
      <c r="N68" s="9">
        <v>50</v>
      </c>
      <c r="O68" s="9">
        <f t="shared" si="16"/>
        <v>0</v>
      </c>
      <c r="P68" s="12">
        <f ca="1" t="shared" si="12"/>
        <v>-55205</v>
      </c>
      <c r="Q68" s="12">
        <f t="shared" si="13"/>
        <v>113760.5172413793</v>
      </c>
      <c r="R68" s="10">
        <f t="shared" si="14"/>
        <v>113760.5172413793</v>
      </c>
      <c r="S68" s="11">
        <f ca="1" t="shared" si="3"/>
        <v>4</v>
      </c>
    </row>
  </sheetData>
  <sheetProtection sheet="1" scenarios="1" selectLockedCells="1"/>
  <protectedRanges>
    <protectedRange sqref="B14:E14 M7:M8 B7:E7 G7:K7" name="Range1"/>
  </protectedRanges>
  <mergeCells count="3">
    <mergeCell ref="F17:G17"/>
    <mergeCell ref="L17:M17"/>
    <mergeCell ref="R17:S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Overland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Keenan</dc:creator>
  <cp:keywords/>
  <dc:description/>
  <cp:lastModifiedBy>Irina Idelson</cp:lastModifiedBy>
  <dcterms:created xsi:type="dcterms:W3CDTF">2011-02-17T17:35:38Z</dcterms:created>
  <dcterms:modified xsi:type="dcterms:W3CDTF">2020-12-24T14:45:47Z</dcterms:modified>
  <cp:category/>
  <cp:version/>
  <cp:contentType/>
  <cp:contentStatus/>
</cp:coreProperties>
</file>