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60" windowHeight="14235" activeTab="0"/>
  </bookViews>
  <sheets>
    <sheet name="Enter Data" sheetId="1" r:id="rId1"/>
    <sheet name="Print Rupis-CA" sheetId="2" r:id="rId2"/>
  </sheets>
  <definedNames>
    <definedName name="_xlnm.Print_Area" localSheetId="1">'Print Rupis-CA'!$A$1:$H$46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<sst xmlns="http://schemas.openxmlformats.org/spreadsheetml/2006/main" count="62" uniqueCount="58">
  <si>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    Date Prepared : </t>
  </si>
  <si>
    <t xml:space="preserve">    Prepared for :</t>
  </si>
  <si>
    <t xml:space="preserve">    K.D.O.T. Project Number :</t>
  </si>
  <si>
    <t xml:space="preserve">    Current Tentative Letting Date :</t>
  </si>
  <si>
    <t>County:</t>
  </si>
  <si>
    <t>City:</t>
  </si>
  <si>
    <t>Project Number:</t>
  </si>
  <si>
    <t>Funding:</t>
  </si>
  <si>
    <t>Letting Date:</t>
  </si>
  <si>
    <t>Consultant:</t>
  </si>
  <si>
    <t xml:space="preserve"> </t>
  </si>
  <si>
    <t>DEADLINE</t>
  </si>
  <si>
    <t xml:space="preserve">       DATE</t>
  </si>
  <si>
    <t>ITEMS TO BE COMPLETED</t>
  </si>
  <si>
    <t>COMPLETION</t>
  </si>
  <si>
    <t xml:space="preserve">  COMPLETED</t>
  </si>
  <si>
    <t>DATE</t>
  </si>
  <si>
    <t xml:space="preserve">    -For Your Use Only-</t>
  </si>
  <si>
    <t>PROJECT SCHEDULE</t>
  </si>
  <si>
    <t>Bureau of Local Projects  (785) 296-3861</t>
  </si>
  <si>
    <t>Kansas Department of Transportation</t>
  </si>
  <si>
    <t>NOTICE</t>
  </si>
  <si>
    <t>The following dates are furnished as a guide to aid in maintaining this</t>
  </si>
  <si>
    <t>project on a schedule which will insure the letting date indicated.    The</t>
  </si>
  <si>
    <t>letting date has been tentatively set and the amount of funds and/or the</t>
  </si>
  <si>
    <t>obligation authority available could cause the schedule to be revised.</t>
  </si>
  <si>
    <t>If the letting date is revised or the completion of the items fluctuate</t>
  </si>
  <si>
    <t>significantly from the established dates listed, this schedule will be re-</t>
  </si>
  <si>
    <t>vised to indicate the new tentative letting date and project schedule.</t>
  </si>
  <si>
    <t>Plans forwarded to BLP will not be processed without a current</t>
  </si>
  <si>
    <t>detailed estimate.</t>
  </si>
  <si>
    <t>Field Check Plans &amp; Estimate to BLP</t>
  </si>
  <si>
    <t>Field Check Completed</t>
  </si>
  <si>
    <t>Utility Form (1304 &amp; Agreements) to BLP</t>
  </si>
  <si>
    <t>Consultant Design Contract to be Executed by</t>
  </si>
  <si>
    <t>Note 1:</t>
  </si>
  <si>
    <t>Note 2:</t>
  </si>
  <si>
    <t xml:space="preserve">    Type of Funding :</t>
  </si>
  <si>
    <t>RUPIS SCHEDULE</t>
  </si>
  <si>
    <t>When all appropriate data fields are filled in, click on the print tab, go to the "File"</t>
  </si>
  <si>
    <t>Use Edit Clear Contents to clear a Data Field.</t>
  </si>
  <si>
    <t xml:space="preserve">menu, click on "Print", set the number of copies to three (4) and click "OK". </t>
  </si>
  <si>
    <t>Months</t>
  </si>
  <si>
    <t>to</t>
  </si>
  <si>
    <t>Letting</t>
  </si>
  <si>
    <t>Approved Final Plans &amp; Tracings to BLP</t>
  </si>
  <si>
    <t>R/W Clearances (1303 &amp; 1303A Forms) to BLP</t>
  </si>
  <si>
    <r>
      <t xml:space="preserve">  </t>
    </r>
    <r>
      <rPr>
        <sz val="10"/>
        <color indexed="9"/>
        <rFont val="Arial"/>
        <family val="2"/>
      </rPr>
      <t>Enter actual date in this format MM/DD/YYYY</t>
    </r>
  </si>
  <si>
    <t>Begin P S &amp; E</t>
  </si>
  <si>
    <t>Plans Complete</t>
  </si>
  <si>
    <t>Advertise</t>
  </si>
  <si>
    <t>Begin CE Agreement</t>
  </si>
  <si>
    <t>CE Agreement Executed</t>
  </si>
  <si>
    <t>Rupis-CA</t>
  </si>
  <si>
    <t>Pre-Design Field Check Submitted</t>
  </si>
  <si>
    <t>Corps of Engineers (NW or 404) Permits to BLP</t>
  </si>
  <si>
    <t>Ks. Water Resources (DWR) Permits to BLP</t>
  </si>
  <si>
    <t/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</si>
</sst>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;;;"/>
    <numFmt numFmtId="166" formatCode="dd\-mmm\-yy_)"/>
    <numFmt numFmtId="167" formatCode="0.0"/>
    <numFmt numFmtId="168" formatCode="m/d/yyyy;@"/>
    <numFmt numFmtId="169" formatCode="mm/dd/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i/>
      <sz val="18"/>
      <name val="Tms Rmn"/>
      <family val="0"/>
    </font>
    <font>
      <b/>
      <sz val="14"/>
      <name val="Tms Rmn"/>
      <family val="0"/>
    </font>
    <font>
      <b/>
      <sz val="10"/>
      <name val="Tms Rmn"/>
      <family val="0"/>
    </font>
    <font>
      <b/>
      <sz val="10"/>
      <name val="Helv"/>
      <family val="0"/>
    </font>
    <font>
      <sz val="10"/>
      <color indexed="12"/>
      <name val="Helv"/>
      <family val="0"/>
    </font>
    <font>
      <b/>
      <sz val="17"/>
      <name val="Tms Rmn"/>
      <family val="0"/>
    </font>
    <font>
      <b/>
      <i/>
      <sz val="10"/>
      <name val="Helv"/>
      <family val="0"/>
    </font>
    <font>
      <b/>
      <sz val="18"/>
      <name val="Tms Rmn"/>
      <family val="0"/>
    </font>
    <font>
      <b/>
      <sz val="6"/>
      <name val="Helv"/>
      <family val="0"/>
    </font>
    <font>
      <sz val="8"/>
      <name val="Helv"/>
      <family val="0"/>
    </font>
    <font>
      <b/>
      <sz val="8"/>
      <color indexed="12"/>
      <name val="Helv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color indexed="8"/>
      <name val="Helv"/>
      <family val="0"/>
    </font>
    <font>
      <sz val="8"/>
      <name val="Arial"/>
      <family val="2"/>
    </font>
    <font>
      <sz val="8.25"/>
      <name val="Arial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/>
      <right style="medium"/>
      <top/>
      <bottom style="thin">
        <color indexed="8"/>
      </bottom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/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/>
      <right style="medium"/>
      <top style="medium"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/>
      <top style="thin">
        <color rgb="FFFF0000"/>
      </top>
      <bottom style="thin">
        <color rgb="FFFF0000"/>
      </bottom>
    </border>
    <border>
      <left style="thin"/>
      <right style="thin">
        <color indexed="10"/>
      </right>
      <top style="thin">
        <color rgb="FFFF0000"/>
      </top>
      <bottom style="thin">
        <color indexed="10"/>
      </bottom>
    </border>
    <border>
      <left style="thin"/>
      <right/>
      <top style="thin">
        <color rgb="FFFF0000"/>
      </top>
      <bottom/>
    </border>
    <border>
      <left style="thin">
        <color rgb="FFFF0000"/>
      </left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33" borderId="0" xfId="56" applyFill="1" applyBorder="1">
      <alignment/>
      <protection/>
    </xf>
    <xf numFmtId="0" fontId="2" fillId="33" borderId="10" xfId="56" applyFill="1" applyBorder="1">
      <alignment/>
      <protection/>
    </xf>
    <xf numFmtId="0" fontId="2" fillId="33" borderId="0" xfId="56" applyFill="1">
      <alignment/>
      <protection/>
    </xf>
    <xf numFmtId="0" fontId="7" fillId="0" borderId="11" xfId="56" applyFont="1" applyBorder="1" applyProtection="1">
      <alignment/>
      <protection locked="0"/>
    </xf>
    <xf numFmtId="0" fontId="7" fillId="0" borderId="10" xfId="56" applyFont="1" applyBorder="1" applyProtection="1">
      <alignment/>
      <protection locked="0"/>
    </xf>
    <xf numFmtId="0" fontId="2" fillId="0" borderId="12" xfId="56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13" xfId="56" applyBorder="1" applyAlignment="1">
      <alignment horizontal="center"/>
      <protection/>
    </xf>
    <xf numFmtId="0" fontId="12" fillId="33" borderId="11" xfId="56" applyFont="1" applyFill="1" applyBorder="1">
      <alignment/>
      <protection/>
    </xf>
    <xf numFmtId="165" fontId="2" fillId="33" borderId="14" xfId="56" applyNumberFormat="1" applyFill="1" applyBorder="1" applyProtection="1">
      <alignment/>
      <protection/>
    </xf>
    <xf numFmtId="0" fontId="12" fillId="33" borderId="15" xfId="56" applyFont="1" applyFill="1" applyBorder="1" applyProtection="1">
      <alignment/>
      <protection/>
    </xf>
    <xf numFmtId="0" fontId="2" fillId="33" borderId="15" xfId="56" applyFill="1" applyBorder="1">
      <alignment/>
      <protection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2" fillId="33" borderId="0" xfId="56" applyFont="1" applyFill="1" applyAlignment="1" applyProtection="1">
      <alignment/>
      <protection/>
    </xf>
    <xf numFmtId="0" fontId="14" fillId="34" borderId="0" xfId="0" applyFont="1" applyFill="1" applyAlignment="1">
      <alignment/>
    </xf>
    <xf numFmtId="0" fontId="14" fillId="34" borderId="0" xfId="0" applyFont="1" applyFill="1" applyAlignment="1" quotePrefix="1">
      <alignment horizontal="left"/>
    </xf>
    <xf numFmtId="0" fontId="15" fillId="34" borderId="0" xfId="0" applyFont="1" applyFill="1" applyAlignment="1">
      <alignment/>
    </xf>
    <xf numFmtId="0" fontId="0" fillId="33" borderId="16" xfId="0" applyFill="1" applyBorder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 quotePrefix="1">
      <alignment horizontal="left"/>
    </xf>
    <xf numFmtId="0" fontId="0" fillId="34" borderId="0" xfId="0" applyFill="1" applyBorder="1" applyAlignment="1">
      <alignment/>
    </xf>
    <xf numFmtId="0" fontId="12" fillId="0" borderId="17" xfId="55" applyFont="1" applyBorder="1" applyAlignment="1">
      <alignment vertical="center"/>
      <protection/>
    </xf>
    <xf numFmtId="0" fontId="12" fillId="0" borderId="13" xfId="55" applyFont="1" applyBorder="1" applyAlignment="1">
      <alignment vertical="center"/>
      <protection/>
    </xf>
    <xf numFmtId="0" fontId="10" fillId="0" borderId="18" xfId="55" applyFont="1" applyBorder="1" applyAlignment="1">
      <alignment vertical="center"/>
      <protection/>
    </xf>
    <xf numFmtId="0" fontId="2" fillId="0" borderId="19" xfId="55" applyBorder="1" applyAlignment="1">
      <alignment vertical="center"/>
      <protection/>
    </xf>
    <xf numFmtId="0" fontId="6" fillId="0" borderId="19" xfId="55" applyFont="1" applyBorder="1" applyAlignment="1">
      <alignment horizontal="center" vertical="center"/>
      <protection/>
    </xf>
    <xf numFmtId="167" fontId="12" fillId="0" borderId="20" xfId="55" applyNumberFormat="1" applyFont="1" applyBorder="1" applyAlignment="1">
      <alignment horizontal="center" vertical="center"/>
      <protection/>
    </xf>
    <xf numFmtId="0" fontId="6" fillId="0" borderId="21" xfId="55" applyFont="1" applyBorder="1" applyAlignment="1" applyProtection="1">
      <alignment horizontal="center"/>
      <protection/>
    </xf>
    <xf numFmtId="0" fontId="6" fillId="0" borderId="22" xfId="55" applyFont="1" applyBorder="1" applyAlignment="1" applyProtection="1">
      <alignment horizontal="left"/>
      <protection/>
    </xf>
    <xf numFmtId="0" fontId="6" fillId="0" borderId="23" xfId="55" applyFont="1" applyBorder="1" applyAlignment="1">
      <alignment/>
      <protection/>
    </xf>
    <xf numFmtId="0" fontId="6" fillId="0" borderId="24" xfId="55" applyFont="1" applyBorder="1" applyAlignment="1" applyProtection="1">
      <alignment horizontal="center" vertical="center"/>
      <protection/>
    </xf>
    <xf numFmtId="0" fontId="6" fillId="0" borderId="25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>
      <alignment vertical="center"/>
      <protection/>
    </xf>
    <xf numFmtId="164" fontId="12" fillId="0" borderId="26" xfId="55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49" fontId="20" fillId="35" borderId="0" xfId="55" applyNumberFormat="1" applyFont="1" applyFill="1" applyProtection="1">
      <alignment/>
      <protection locked="0"/>
    </xf>
    <xf numFmtId="0" fontId="0" fillId="34" borderId="0" xfId="0" applyFont="1" applyFill="1" applyAlignment="1">
      <alignment/>
    </xf>
    <xf numFmtId="168" fontId="0" fillId="36" borderId="27" xfId="0" applyNumberFormat="1" applyFill="1" applyBorder="1" applyAlignment="1">
      <alignment horizontal="left"/>
    </xf>
    <xf numFmtId="0" fontId="2" fillId="33" borderId="28" xfId="56" applyFill="1" applyBorder="1">
      <alignment/>
      <protection/>
    </xf>
    <xf numFmtId="14" fontId="0" fillId="34" borderId="0" xfId="0" applyNumberFormat="1" applyFill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6" fillId="0" borderId="31" xfId="55" applyFont="1" applyBorder="1" applyAlignment="1" applyProtection="1">
      <alignment horizontal="center" vertical="center"/>
      <protection/>
    </xf>
    <xf numFmtId="14" fontId="17" fillId="33" borderId="28" xfId="56" applyNumberFormat="1" applyFont="1" applyFill="1" applyBorder="1" applyAlignment="1" applyProtection="1" quotePrefix="1">
      <alignment/>
      <protection/>
    </xf>
    <xf numFmtId="14" fontId="17" fillId="33" borderId="32" xfId="56" applyNumberFormat="1" applyFont="1" applyFill="1" applyBorder="1" applyAlignment="1" applyProtection="1" quotePrefix="1">
      <alignment/>
      <protection/>
    </xf>
    <xf numFmtId="0" fontId="2" fillId="33" borderId="12" xfId="56" applyFill="1" applyBorder="1">
      <alignment/>
      <protection/>
    </xf>
    <xf numFmtId="0" fontId="2" fillId="33" borderId="13" xfId="56" applyFill="1" applyBorder="1">
      <alignment/>
      <protection/>
    </xf>
    <xf numFmtId="0" fontId="6" fillId="33" borderId="0" xfId="56" applyFont="1" applyFill="1" applyBorder="1">
      <alignment/>
      <protection/>
    </xf>
    <xf numFmtId="0" fontId="6" fillId="33" borderId="0" xfId="56" applyFont="1" applyFill="1" applyBorder="1" applyAlignment="1" applyProtection="1">
      <alignment horizontal="left"/>
      <protection/>
    </xf>
    <xf numFmtId="0" fontId="6" fillId="33" borderId="0" xfId="56" applyFont="1" applyFill="1" applyBorder="1" applyAlignment="1" applyProtection="1" quotePrefix="1">
      <alignment horizontal="left"/>
      <protection/>
    </xf>
    <xf numFmtId="0" fontId="6" fillId="33" borderId="0" xfId="56" applyFont="1" applyFill="1" applyBorder="1" applyProtection="1">
      <alignment/>
      <protection/>
    </xf>
    <xf numFmtId="165" fontId="2" fillId="33" borderId="0" xfId="56" applyNumberFormat="1" applyFill="1" applyBorder="1" applyProtection="1">
      <alignment/>
      <protection/>
    </xf>
    <xf numFmtId="165" fontId="2" fillId="33" borderId="13" xfId="56" applyNumberFormat="1" applyFill="1" applyBorder="1" applyProtection="1">
      <alignment/>
      <protection/>
    </xf>
    <xf numFmtId="165" fontId="7" fillId="33" borderId="0" xfId="56" applyNumberFormat="1" applyFont="1" applyFill="1" applyBorder="1" applyProtection="1">
      <alignment/>
      <protection locked="0"/>
    </xf>
    <xf numFmtId="0" fontId="2" fillId="0" borderId="0" xfId="56" applyBorder="1">
      <alignment/>
      <protection/>
    </xf>
    <xf numFmtId="0" fontId="7" fillId="33" borderId="0" xfId="56" applyFont="1" applyFill="1" applyBorder="1" applyProtection="1">
      <alignment/>
      <protection locked="0"/>
    </xf>
    <xf numFmtId="0" fontId="10" fillId="33" borderId="12" xfId="56" applyFont="1" applyFill="1" applyBorder="1" applyAlignment="1" applyProtection="1">
      <alignment horizontal="left"/>
      <protection/>
    </xf>
    <xf numFmtId="0" fontId="6" fillId="33" borderId="13" xfId="56" applyFont="1" applyFill="1" applyBorder="1">
      <alignment/>
      <protection/>
    </xf>
    <xf numFmtId="0" fontId="12" fillId="0" borderId="32" xfId="55" applyFont="1" applyBorder="1" applyAlignment="1">
      <alignment vertical="center"/>
      <protection/>
    </xf>
    <xf numFmtId="0" fontId="17" fillId="33" borderId="13" xfId="56" applyFont="1" applyFill="1" applyBorder="1" applyAlignment="1">
      <alignment horizontal="right"/>
      <protection/>
    </xf>
    <xf numFmtId="0" fontId="2" fillId="33" borderId="33" xfId="56" applyFill="1" applyBorder="1">
      <alignment/>
      <protection/>
    </xf>
    <xf numFmtId="169" fontId="22" fillId="0" borderId="34" xfId="0" applyNumberFormat="1" applyFont="1" applyFill="1" applyBorder="1" applyAlignment="1">
      <alignment horizontal="left" vertical="center"/>
    </xf>
    <xf numFmtId="0" fontId="2" fillId="33" borderId="11" xfId="56" applyFill="1" applyBorder="1">
      <alignment/>
      <protection/>
    </xf>
    <xf numFmtId="0" fontId="6" fillId="33" borderId="10" xfId="56" applyFont="1" applyFill="1" applyBorder="1">
      <alignment/>
      <protection/>
    </xf>
    <xf numFmtId="167" fontId="12" fillId="0" borderId="0" xfId="55" applyNumberFormat="1" applyFont="1" applyBorder="1" applyAlignment="1">
      <alignment horizontal="center" vertical="center"/>
      <protection/>
    </xf>
    <xf numFmtId="164" fontId="12" fillId="0" borderId="35" xfId="55" applyNumberFormat="1" applyFont="1" applyBorder="1" applyAlignment="1" applyProtection="1">
      <alignment horizontal="center" vertical="center"/>
      <protection/>
    </xf>
    <xf numFmtId="0" fontId="12" fillId="0" borderId="12" xfId="55" applyFont="1" applyBorder="1" applyAlignment="1" applyProtection="1" quotePrefix="1">
      <alignment horizontal="left" vertical="center" indent="1"/>
      <protection/>
    </xf>
    <xf numFmtId="167" fontId="12" fillId="0" borderId="30" xfId="55" applyNumberFormat="1" applyFont="1" applyBorder="1" applyAlignment="1">
      <alignment horizontal="center" vertical="center"/>
      <protection/>
    </xf>
    <xf numFmtId="167" fontId="12" fillId="0" borderId="27" xfId="55" applyNumberFormat="1" applyFont="1" applyBorder="1" applyAlignment="1">
      <alignment horizontal="center" vertical="center"/>
      <protection/>
    </xf>
    <xf numFmtId="164" fontId="12" fillId="0" borderId="27" xfId="55" applyNumberFormat="1" applyFont="1" applyBorder="1" applyAlignment="1" applyProtection="1">
      <alignment horizontal="center" vertical="center"/>
      <protection/>
    </xf>
    <xf numFmtId="167" fontId="12" fillId="0" borderId="36" xfId="55" applyNumberFormat="1" applyFont="1" applyBorder="1" applyAlignment="1">
      <alignment horizontal="center" vertical="center"/>
      <protection/>
    </xf>
    <xf numFmtId="164" fontId="12" fillId="0" borderId="37" xfId="55" applyNumberFormat="1" applyFont="1" applyBorder="1" applyAlignment="1" applyProtection="1">
      <alignment horizontal="center" vertical="center"/>
      <protection/>
    </xf>
    <xf numFmtId="169" fontId="22" fillId="0" borderId="38" xfId="0" applyNumberFormat="1" applyFont="1" applyFill="1" applyBorder="1" applyAlignment="1">
      <alignment horizontal="left" vertical="center"/>
    </xf>
    <xf numFmtId="0" fontId="12" fillId="0" borderId="39" xfId="55" applyFont="1" applyBorder="1" applyAlignment="1">
      <alignment vertical="center"/>
      <protection/>
    </xf>
    <xf numFmtId="167" fontId="12" fillId="0" borderId="40" xfId="55" applyNumberFormat="1" applyFont="1" applyBorder="1" applyAlignment="1">
      <alignment horizontal="center" vertical="center"/>
      <protection/>
    </xf>
    <xf numFmtId="164" fontId="12" fillId="0" borderId="41" xfId="55" applyNumberFormat="1" applyFont="1" applyBorder="1" applyAlignment="1" applyProtection="1">
      <alignment horizontal="center" vertical="center"/>
      <protection/>
    </xf>
    <xf numFmtId="169" fontId="22" fillId="0" borderId="42" xfId="0" applyNumberFormat="1" applyFont="1" applyFill="1" applyBorder="1" applyAlignment="1">
      <alignment horizontal="left" vertical="center"/>
    </xf>
    <xf numFmtId="169" fontId="22" fillId="0" borderId="43" xfId="0" applyNumberFormat="1" applyFont="1" applyFill="1" applyBorder="1" applyAlignment="1">
      <alignment horizontal="left" vertical="center"/>
    </xf>
    <xf numFmtId="166" fontId="13" fillId="0" borderId="44" xfId="55" applyNumberFormat="1" applyFont="1" applyFill="1" applyBorder="1" applyAlignment="1" applyProtection="1">
      <alignment vertical="center"/>
      <protection locked="0"/>
    </xf>
    <xf numFmtId="169" fontId="22" fillId="0" borderId="45" xfId="0" applyNumberFormat="1" applyFont="1" applyFill="1" applyBorder="1" applyAlignment="1">
      <alignment horizontal="left" vertical="center"/>
    </xf>
    <xf numFmtId="169" fontId="22" fillId="0" borderId="46" xfId="0" applyNumberFormat="1" applyFont="1" applyFill="1" applyBorder="1" applyAlignment="1">
      <alignment horizontal="left" vertical="center"/>
    </xf>
    <xf numFmtId="0" fontId="12" fillId="0" borderId="47" xfId="55" applyFont="1" applyBorder="1" applyAlignment="1">
      <alignment vertical="center"/>
      <protection/>
    </xf>
    <xf numFmtId="0" fontId="23" fillId="0" borderId="46" xfId="55" applyFont="1" applyBorder="1" applyAlignment="1">
      <alignment vertical="center"/>
      <protection/>
    </xf>
    <xf numFmtId="166" fontId="13" fillId="0" borderId="46" xfId="55" applyNumberFormat="1" applyFont="1" applyBorder="1" applyAlignment="1" applyProtection="1">
      <alignment vertical="center"/>
      <protection locked="0"/>
    </xf>
    <xf numFmtId="169" fontId="22" fillId="0" borderId="29" xfId="0" applyNumberFormat="1" applyFont="1" applyFill="1" applyBorder="1" applyAlignment="1">
      <alignment horizontal="left" vertical="center"/>
    </xf>
    <xf numFmtId="0" fontId="2" fillId="33" borderId="48" xfId="56" applyFill="1" applyBorder="1">
      <alignment/>
      <protection/>
    </xf>
    <xf numFmtId="0" fontId="12" fillId="0" borderId="49" xfId="55" applyFont="1" applyBorder="1" applyAlignment="1" applyProtection="1">
      <alignment vertical="center"/>
      <protection/>
    </xf>
    <xf numFmtId="0" fontId="2" fillId="0" borderId="12" xfId="55" applyBorder="1" applyAlignment="1">
      <alignment vertical="center"/>
      <protection/>
    </xf>
    <xf numFmtId="0" fontId="12" fillId="0" borderId="50" xfId="55" applyFont="1" applyBorder="1" applyAlignment="1" applyProtection="1">
      <alignment vertical="center"/>
      <protection/>
    </xf>
    <xf numFmtId="0" fontId="12" fillId="0" borderId="51" xfId="55" applyFont="1" applyBorder="1" applyAlignment="1" applyProtection="1">
      <alignment vertical="center"/>
      <protection/>
    </xf>
    <xf numFmtId="0" fontId="12" fillId="0" borderId="50" xfId="55" applyFont="1" applyBorder="1" applyAlignment="1" applyProtection="1" quotePrefix="1">
      <alignment vertical="center"/>
      <protection/>
    </xf>
    <xf numFmtId="0" fontId="12" fillId="0" borderId="52" xfId="55" applyFont="1" applyBorder="1" applyAlignment="1" applyProtection="1">
      <alignment vertical="center"/>
      <protection/>
    </xf>
    <xf numFmtId="0" fontId="12" fillId="0" borderId="53" xfId="55" applyFont="1" applyBorder="1" applyAlignment="1" applyProtection="1">
      <alignment vertical="center"/>
      <protection/>
    </xf>
    <xf numFmtId="0" fontId="21" fillId="33" borderId="28" xfId="56" applyFont="1" applyFill="1" applyBorder="1" applyAlignment="1">
      <alignment horizontal="left"/>
      <protection/>
    </xf>
    <xf numFmtId="0" fontId="2" fillId="0" borderId="31" xfId="55" applyBorder="1" applyAlignment="1">
      <alignment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24" xfId="55" applyFont="1" applyBorder="1" applyAlignment="1" applyProtection="1">
      <alignment horizontal="center" vertical="top"/>
      <protection/>
    </xf>
    <xf numFmtId="0" fontId="11" fillId="0" borderId="25" xfId="55" applyFont="1" applyBorder="1" applyAlignment="1" applyProtection="1">
      <alignment horizontal="left" vertical="center"/>
      <protection/>
    </xf>
    <xf numFmtId="0" fontId="12" fillId="0" borderId="18" xfId="55" applyFont="1" applyBorder="1" applyAlignment="1" applyProtection="1">
      <alignment horizontal="left" vertical="center" indent="1"/>
      <protection/>
    </xf>
    <xf numFmtId="0" fontId="12" fillId="0" borderId="12" xfId="55" applyFont="1" applyBorder="1" applyAlignment="1" applyProtection="1">
      <alignment horizontal="left" vertical="center" indent="1"/>
      <protection/>
    </xf>
    <xf numFmtId="0" fontId="12" fillId="0" borderId="33" xfId="55" applyFont="1" applyBorder="1" applyAlignment="1" applyProtection="1">
      <alignment horizontal="left" vertical="center" indent="1"/>
      <protection/>
    </xf>
    <xf numFmtId="0" fontId="0" fillId="34" borderId="0" xfId="0" applyFill="1" applyAlignment="1" quotePrefix="1">
      <alignment/>
    </xf>
    <xf numFmtId="0" fontId="6" fillId="0" borderId="12" xfId="56" applyFont="1" applyBorder="1" applyAlignment="1" applyProtection="1">
      <alignment horizontal="center"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13" xfId="56" applyFont="1" applyBorder="1" applyAlignment="1" applyProtection="1">
      <alignment horizontal="center"/>
      <protection/>
    </xf>
    <xf numFmtId="0" fontId="6" fillId="0" borderId="54" xfId="56" applyFont="1" applyBorder="1" applyAlignment="1" applyProtection="1">
      <alignment horizontal="center"/>
      <protection/>
    </xf>
    <xf numFmtId="0" fontId="6" fillId="0" borderId="55" xfId="56" applyFont="1" applyBorder="1" applyAlignment="1" applyProtection="1">
      <alignment horizontal="center"/>
      <protection/>
    </xf>
    <xf numFmtId="168" fontId="6" fillId="0" borderId="54" xfId="56" applyNumberFormat="1" applyFont="1" applyBorder="1" applyAlignment="1" applyProtection="1">
      <alignment horizontal="center"/>
      <protection/>
    </xf>
    <xf numFmtId="168" fontId="6" fillId="0" borderId="55" xfId="56" applyNumberFormat="1" applyFont="1" applyBorder="1" applyAlignment="1" applyProtection="1">
      <alignment horizontal="center"/>
      <protection/>
    </xf>
    <xf numFmtId="0" fontId="6" fillId="0" borderId="12" xfId="55" applyFont="1" applyBorder="1" applyAlignment="1" applyProtection="1">
      <alignment horizontal="center" vertical="center"/>
      <protection/>
    </xf>
    <xf numFmtId="0" fontId="6" fillId="0" borderId="31" xfId="55" applyFont="1" applyBorder="1" applyAlignment="1" applyProtection="1">
      <alignment horizontal="center" vertical="center"/>
      <protection/>
    </xf>
    <xf numFmtId="0" fontId="3" fillId="0" borderId="18" xfId="56" applyFont="1" applyBorder="1" applyAlignment="1" applyProtection="1">
      <alignment horizontal="center"/>
      <protection/>
    </xf>
    <xf numFmtId="0" fontId="3" fillId="0" borderId="56" xfId="56" applyFont="1" applyBorder="1" applyAlignment="1" applyProtection="1">
      <alignment horizontal="center"/>
      <protection/>
    </xf>
    <xf numFmtId="0" fontId="3" fillId="0" borderId="23" xfId="56" applyFont="1" applyBorder="1" applyAlignment="1" applyProtection="1">
      <alignment horizontal="center"/>
      <protection/>
    </xf>
    <xf numFmtId="0" fontId="4" fillId="0" borderId="12" xfId="56" applyFont="1" applyBorder="1" applyAlignment="1" applyProtection="1" quotePrefix="1">
      <alignment horizontal="center"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13" xfId="56" applyFont="1" applyBorder="1" applyAlignment="1" applyProtection="1">
      <alignment horizontal="center"/>
      <protection/>
    </xf>
    <xf numFmtId="0" fontId="5" fillId="0" borderId="33" xfId="56" applyFont="1" applyBorder="1" applyAlignment="1" applyProtection="1">
      <alignment horizontal="center"/>
      <protection/>
    </xf>
    <xf numFmtId="0" fontId="5" fillId="0" borderId="28" xfId="56" applyFont="1" applyBorder="1" applyAlignment="1" applyProtection="1">
      <alignment horizontal="center"/>
      <protection/>
    </xf>
    <xf numFmtId="0" fontId="5" fillId="0" borderId="32" xfId="56" applyFont="1" applyBorder="1" applyAlignment="1" applyProtection="1">
      <alignment horizontal="center"/>
      <protection/>
    </xf>
    <xf numFmtId="164" fontId="6" fillId="0" borderId="54" xfId="56" applyNumberFormat="1" applyFont="1" applyBorder="1" applyAlignment="1" applyProtection="1">
      <alignment horizontal="center"/>
      <protection/>
    </xf>
    <xf numFmtId="164" fontId="6" fillId="0" borderId="55" xfId="56" applyNumberFormat="1" applyFont="1" applyBorder="1" applyAlignment="1" applyProtection="1">
      <alignment horizontal="center"/>
      <protection/>
    </xf>
    <xf numFmtId="0" fontId="8" fillId="37" borderId="57" xfId="56" applyFont="1" applyFill="1" applyBorder="1" applyAlignment="1" applyProtection="1">
      <alignment horizontal="center"/>
      <protection/>
    </xf>
    <xf numFmtId="0" fontId="8" fillId="37" borderId="58" xfId="56" applyFont="1" applyFill="1" applyBorder="1" applyAlignment="1" applyProtection="1">
      <alignment horizontal="center"/>
      <protection/>
    </xf>
    <xf numFmtId="0" fontId="8" fillId="37" borderId="59" xfId="56" applyFont="1" applyFill="1" applyBorder="1" applyAlignment="1" applyProtection="1">
      <alignment horizontal="center"/>
      <protection/>
    </xf>
    <xf numFmtId="0" fontId="6" fillId="0" borderId="18" xfId="56" applyFont="1" applyBorder="1" applyAlignment="1" applyProtection="1">
      <alignment horizontal="center"/>
      <protection/>
    </xf>
    <xf numFmtId="0" fontId="6" fillId="0" borderId="56" xfId="56" applyFont="1" applyBorder="1" applyAlignment="1" applyProtection="1">
      <alignment horizontal="center"/>
      <protection/>
    </xf>
    <xf numFmtId="0" fontId="6" fillId="0" borderId="23" xfId="56" applyFont="1" applyBorder="1" applyAlignment="1" applyProtection="1">
      <alignment horizontal="center"/>
      <protection/>
    </xf>
    <xf numFmtId="0" fontId="9" fillId="0" borderId="60" xfId="56" applyFont="1" applyBorder="1" applyAlignment="1" applyProtection="1">
      <alignment horizontal="center"/>
      <protection/>
    </xf>
    <xf numFmtId="0" fontId="9" fillId="0" borderId="61" xfId="56" applyFont="1" applyBorder="1" applyAlignment="1" applyProtection="1">
      <alignment horizontal="center"/>
      <protection/>
    </xf>
    <xf numFmtId="0" fontId="9" fillId="0" borderId="62" xfId="56" applyFont="1" applyBorder="1" applyAlignment="1" applyProtection="1">
      <alignment horizontal="center"/>
      <protection/>
    </xf>
    <xf numFmtId="0" fontId="9" fillId="0" borderId="33" xfId="56" applyFont="1" applyBorder="1" applyAlignment="1" applyProtection="1">
      <alignment horizontal="center"/>
      <protection/>
    </xf>
    <xf numFmtId="0" fontId="9" fillId="0" borderId="28" xfId="56" applyFont="1" applyBorder="1" applyAlignment="1" applyProtection="1">
      <alignment horizontal="center"/>
      <protection/>
    </xf>
    <xf numFmtId="0" fontId="9" fillId="0" borderId="32" xfId="56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UPI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7.28125" style="0" customWidth="1"/>
    <col min="2" max="2" width="1.421875" style="0" customWidth="1"/>
    <col min="3" max="3" width="25.421875" style="0" customWidth="1"/>
    <col min="4" max="4" width="13.8515625" style="0" customWidth="1"/>
  </cols>
  <sheetData>
    <row r="1" spans="1:8" ht="24.75" customHeight="1">
      <c r="A1" s="45">
        <v>40252</v>
      </c>
      <c r="B1" s="14"/>
      <c r="C1" s="22" t="s">
        <v>38</v>
      </c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5">
      <c r="A3" s="18" t="s">
        <v>6</v>
      </c>
      <c r="B3" s="14"/>
      <c r="C3" s="46"/>
      <c r="D3" s="109" t="s">
        <v>57</v>
      </c>
      <c r="E3" s="14"/>
      <c r="F3" s="14"/>
      <c r="G3" s="14"/>
      <c r="H3" s="14"/>
    </row>
    <row r="4" spans="1:8" ht="15">
      <c r="A4" s="19" t="s">
        <v>4</v>
      </c>
      <c r="B4" s="14"/>
      <c r="C4" s="47"/>
      <c r="D4" s="14"/>
      <c r="E4" s="14"/>
      <c r="F4" s="14"/>
      <c r="G4" s="14"/>
      <c r="H4" s="14"/>
    </row>
    <row r="5" spans="1:8" ht="15">
      <c r="A5" s="18" t="s">
        <v>5</v>
      </c>
      <c r="B5" s="14"/>
      <c r="C5" s="46"/>
      <c r="D5" s="14"/>
      <c r="E5" s="14"/>
      <c r="F5" s="14"/>
      <c r="G5" s="14"/>
      <c r="H5" s="14"/>
    </row>
    <row r="6" spans="1:8" ht="15">
      <c r="A6" s="18" t="s">
        <v>7</v>
      </c>
      <c r="B6" s="14"/>
      <c r="C6" s="46"/>
      <c r="D6" s="14"/>
      <c r="E6" s="14"/>
      <c r="F6" s="14"/>
      <c r="G6" s="14"/>
      <c r="H6" s="14"/>
    </row>
    <row r="7" spans="1:8" ht="15">
      <c r="A7" s="18" t="s">
        <v>8</v>
      </c>
      <c r="B7" s="14"/>
      <c r="C7" s="43"/>
      <c r="D7" s="42" t="s">
        <v>47</v>
      </c>
      <c r="E7" s="14"/>
      <c r="F7" s="14"/>
      <c r="G7" s="14"/>
      <c r="H7" s="14"/>
    </row>
    <row r="8" spans="1:8" ht="15">
      <c r="A8" s="18" t="s">
        <v>9</v>
      </c>
      <c r="B8" s="14"/>
      <c r="C8" s="46"/>
      <c r="D8" s="14"/>
      <c r="E8" s="14"/>
      <c r="F8" s="14"/>
      <c r="G8" s="14"/>
      <c r="H8" s="14"/>
    </row>
    <row r="9" spans="1:8" ht="12.75">
      <c r="A9" s="20"/>
      <c r="B9" s="14"/>
      <c r="C9" s="14"/>
      <c r="D9" s="14"/>
      <c r="E9" s="14"/>
      <c r="F9" s="14"/>
      <c r="G9" s="14"/>
      <c r="H9" s="14"/>
    </row>
    <row r="10" spans="1:8" ht="15">
      <c r="A10" s="18" t="s">
        <v>35</v>
      </c>
      <c r="B10" s="14"/>
      <c r="C10" s="49"/>
      <c r="D10" s="21"/>
      <c r="E10" s="24"/>
      <c r="F10" s="24"/>
      <c r="G10" s="24"/>
      <c r="H10" s="14"/>
    </row>
    <row r="11" spans="1:8" ht="15">
      <c r="A11" s="18" t="s">
        <v>36</v>
      </c>
      <c r="B11" s="14"/>
      <c r="C11" s="48"/>
      <c r="D11" s="16"/>
      <c r="E11" s="14"/>
      <c r="F11" s="14"/>
      <c r="G11" s="14"/>
      <c r="H11" s="14"/>
    </row>
    <row r="12" spans="1:8" ht="12.75">
      <c r="A12" s="14"/>
      <c r="B12" s="14"/>
      <c r="C12" s="14"/>
      <c r="D12" s="14"/>
      <c r="E12" s="14"/>
      <c r="F12" s="14"/>
      <c r="G12" s="14"/>
      <c r="H12" s="14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23" t="s">
        <v>39</v>
      </c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23" t="s">
        <v>41</v>
      </c>
      <c r="D17" s="14"/>
      <c r="E17" s="14"/>
      <c r="F17" s="14"/>
      <c r="G17" s="14"/>
      <c r="H17" s="14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20" t="s">
        <v>40</v>
      </c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view="pageBreakPreview" zoomScaleSheetLayoutView="100" zoomScalePageLayoutView="0" workbookViewId="0" topLeftCell="A21">
      <selection activeCell="E45" sqref="E45"/>
    </sheetView>
  </sheetViews>
  <sheetFormatPr defaultColWidth="9.140625" defaultRowHeight="12.75"/>
  <cols>
    <col min="2" max="2" width="1.28515625" style="0" customWidth="1"/>
    <col min="3" max="3" width="33.7109375" style="0" customWidth="1"/>
    <col min="4" max="4" width="11.8515625" style="0" customWidth="1"/>
    <col min="5" max="5" width="16.00390625" style="0" customWidth="1"/>
    <col min="6" max="6" width="16.57421875" style="0" customWidth="1"/>
    <col min="7" max="7" width="0.71875" style="0" customWidth="1"/>
    <col min="8" max="8" width="7.7109375" style="0" customWidth="1"/>
  </cols>
  <sheetData>
    <row r="1" spans="1:8" ht="23.25">
      <c r="A1" s="119" t="s">
        <v>20</v>
      </c>
      <c r="B1" s="120"/>
      <c r="C1" s="120"/>
      <c r="D1" s="120"/>
      <c r="E1" s="120"/>
      <c r="F1" s="120"/>
      <c r="G1" s="120"/>
      <c r="H1" s="121"/>
    </row>
    <row r="2" spans="1:8" ht="18">
      <c r="A2" s="122" t="s">
        <v>18</v>
      </c>
      <c r="B2" s="123"/>
      <c r="C2" s="123"/>
      <c r="D2" s="123"/>
      <c r="E2" s="123"/>
      <c r="F2" s="123"/>
      <c r="G2" s="123"/>
      <c r="H2" s="124"/>
    </row>
    <row r="3" spans="1:8" ht="13.5" thickBot="1">
      <c r="A3" s="125" t="s">
        <v>19</v>
      </c>
      <c r="B3" s="126"/>
      <c r="C3" s="126"/>
      <c r="D3" s="126"/>
      <c r="E3" s="126"/>
      <c r="F3" s="126"/>
      <c r="G3" s="126"/>
      <c r="H3" s="127"/>
    </row>
    <row r="4" spans="1:8" ht="12.75">
      <c r="A4" s="53"/>
      <c r="B4" s="1"/>
      <c r="C4" s="1"/>
      <c r="D4" s="1"/>
      <c r="E4" s="1"/>
      <c r="F4" s="1"/>
      <c r="G4" s="1"/>
      <c r="H4" s="54"/>
    </row>
    <row r="5" spans="1:8" ht="12.75">
      <c r="A5" s="53"/>
      <c r="B5" s="1"/>
      <c r="C5" s="1"/>
      <c r="D5" s="1"/>
      <c r="E5" s="1"/>
      <c r="F5" s="1"/>
      <c r="G5" s="1"/>
      <c r="H5" s="54"/>
    </row>
    <row r="6" spans="1:8" ht="12.75">
      <c r="A6" s="53"/>
      <c r="B6" s="55"/>
      <c r="C6" s="56" t="s">
        <v>0</v>
      </c>
      <c r="D6" s="56"/>
      <c r="E6" s="128">
        <f ca="1">TODAY()</f>
        <v>43707</v>
      </c>
      <c r="F6" s="129"/>
      <c r="G6" s="1"/>
      <c r="H6" s="54"/>
    </row>
    <row r="7" spans="1:8" ht="12.75">
      <c r="A7" s="53"/>
      <c r="B7" s="55"/>
      <c r="C7" s="55"/>
      <c r="D7" s="55"/>
      <c r="E7" s="1"/>
      <c r="F7" s="1"/>
      <c r="G7" s="1"/>
      <c r="H7" s="54"/>
    </row>
    <row r="8" spans="1:8" ht="12.75">
      <c r="A8" s="53"/>
      <c r="B8" s="55"/>
      <c r="C8" s="56" t="s">
        <v>1</v>
      </c>
      <c r="D8" s="56"/>
      <c r="E8" s="113">
        <f>(IF(('Enter Data'!C4)="","",('Enter Data'!C4)&amp;" County"))</f>
      </c>
      <c r="F8" s="114"/>
      <c r="G8" s="1"/>
      <c r="H8" s="54"/>
    </row>
    <row r="9" spans="1:8" ht="12.75">
      <c r="A9" s="53"/>
      <c r="B9" s="55"/>
      <c r="C9" s="55"/>
      <c r="D9" s="55"/>
      <c r="E9" s="113">
        <f>(IF(('Enter Data'!C5)="","","City of "&amp;('Enter Data'!C5)))</f>
      </c>
      <c r="F9" s="114"/>
      <c r="G9" s="1"/>
      <c r="H9" s="54"/>
    </row>
    <row r="10" spans="1:8" ht="12.75">
      <c r="A10" s="53"/>
      <c r="B10" s="55"/>
      <c r="C10" s="55"/>
      <c r="D10" s="55"/>
      <c r="E10" s="55"/>
      <c r="F10" s="1"/>
      <c r="G10" s="1"/>
      <c r="H10" s="54"/>
    </row>
    <row r="11" spans="1:8" ht="12.75">
      <c r="A11" s="53"/>
      <c r="B11" s="55"/>
      <c r="C11" s="56" t="s">
        <v>2</v>
      </c>
      <c r="D11" s="56"/>
      <c r="E11" s="113">
        <f>('Enter Data'!C3)</f>
        <v>0</v>
      </c>
      <c r="F11" s="114"/>
      <c r="G11" s="1"/>
      <c r="H11" s="54"/>
    </row>
    <row r="12" spans="1:8" ht="12.75">
      <c r="A12" s="53"/>
      <c r="B12" s="55"/>
      <c r="C12" s="55"/>
      <c r="D12" s="55"/>
      <c r="E12" s="55"/>
      <c r="F12" s="1"/>
      <c r="G12" s="1"/>
      <c r="H12" s="54"/>
    </row>
    <row r="13" spans="1:8" ht="12.75">
      <c r="A13" s="53"/>
      <c r="B13" s="55"/>
      <c r="C13" s="57" t="s">
        <v>37</v>
      </c>
      <c r="D13" s="58"/>
      <c r="E13" s="113">
        <f>(IF(('Enter Data'!C6)="","",('Enter Data'!C6)))</f>
      </c>
      <c r="F13" s="114"/>
      <c r="G13" s="1"/>
      <c r="H13" s="54"/>
    </row>
    <row r="14" spans="1:8" ht="12.75">
      <c r="A14" s="53"/>
      <c r="B14" s="55"/>
      <c r="C14" s="55"/>
      <c r="D14" s="55"/>
      <c r="E14" s="55"/>
      <c r="F14" s="1"/>
      <c r="G14" s="1"/>
      <c r="H14" s="54"/>
    </row>
    <row r="15" spans="1:8" ht="12.75">
      <c r="A15" s="53"/>
      <c r="B15" s="55"/>
      <c r="C15" s="56" t="s">
        <v>3</v>
      </c>
      <c r="D15" s="56"/>
      <c r="E15" s="115">
        <f>('Enter Data'!C7)</f>
        <v>0</v>
      </c>
      <c r="F15" s="116"/>
      <c r="G15" s="59"/>
      <c r="H15" s="60">
        <v>34745</v>
      </c>
    </row>
    <row r="16" spans="1:8" ht="13.5" thickBot="1">
      <c r="A16" s="53"/>
      <c r="B16" s="1"/>
      <c r="C16" s="1"/>
      <c r="D16" s="1"/>
      <c r="E16" s="61">
        <v>37756</v>
      </c>
      <c r="F16" s="59">
        <v>37756</v>
      </c>
      <c r="G16" s="1"/>
      <c r="H16" s="54"/>
    </row>
    <row r="17" spans="1:8" ht="20.25" customHeight="1" thickBot="1">
      <c r="A17" s="53"/>
      <c r="B17" s="130" t="s">
        <v>21</v>
      </c>
      <c r="C17" s="131"/>
      <c r="D17" s="131"/>
      <c r="E17" s="131"/>
      <c r="F17" s="131"/>
      <c r="G17" s="132"/>
      <c r="H17" s="54"/>
    </row>
    <row r="18" spans="1:8" ht="3" customHeight="1" thickBot="1">
      <c r="A18" s="53"/>
      <c r="B18" s="4"/>
      <c r="C18" s="62"/>
      <c r="D18" s="62"/>
      <c r="E18" s="62"/>
      <c r="F18" s="62"/>
      <c r="G18" s="5"/>
      <c r="H18" s="54"/>
    </row>
    <row r="19" spans="1:8" ht="12.75">
      <c r="A19" s="53"/>
      <c r="B19" s="133" t="s">
        <v>22</v>
      </c>
      <c r="C19" s="134"/>
      <c r="D19" s="134"/>
      <c r="E19" s="134"/>
      <c r="F19" s="134"/>
      <c r="G19" s="135"/>
      <c r="H19" s="54"/>
    </row>
    <row r="20" spans="1:8" ht="12.75">
      <c r="A20" s="53"/>
      <c r="B20" s="110" t="s">
        <v>23</v>
      </c>
      <c r="C20" s="111"/>
      <c r="D20" s="111"/>
      <c r="E20" s="111"/>
      <c r="F20" s="111"/>
      <c r="G20" s="112"/>
      <c r="H20" s="54"/>
    </row>
    <row r="21" spans="1:8" ht="12.75">
      <c r="A21" s="53"/>
      <c r="B21" s="110" t="s">
        <v>24</v>
      </c>
      <c r="C21" s="111"/>
      <c r="D21" s="111"/>
      <c r="E21" s="111"/>
      <c r="F21" s="111"/>
      <c r="G21" s="112"/>
      <c r="H21" s="54"/>
    </row>
    <row r="22" spans="1:8" ht="12.75">
      <c r="A22" s="53"/>
      <c r="B22" s="110" t="s">
        <v>25</v>
      </c>
      <c r="C22" s="111"/>
      <c r="D22" s="111"/>
      <c r="E22" s="111"/>
      <c r="F22" s="111"/>
      <c r="G22" s="112"/>
      <c r="H22" s="54"/>
    </row>
    <row r="23" spans="1:8" ht="12.75">
      <c r="A23" s="53"/>
      <c r="B23" s="110" t="s">
        <v>26</v>
      </c>
      <c r="C23" s="111"/>
      <c r="D23" s="111"/>
      <c r="E23" s="111"/>
      <c r="F23" s="111"/>
      <c r="G23" s="112"/>
      <c r="H23" s="54"/>
    </row>
    <row r="24" spans="1:8" ht="12.75">
      <c r="A24" s="53"/>
      <c r="B24" s="110" t="s">
        <v>27</v>
      </c>
      <c r="C24" s="111"/>
      <c r="D24" s="111"/>
      <c r="E24" s="111"/>
      <c r="F24" s="111"/>
      <c r="G24" s="112"/>
      <c r="H24" s="54"/>
    </row>
    <row r="25" spans="1:8" ht="12.75">
      <c r="A25" s="53"/>
      <c r="B25" s="110" t="s">
        <v>28</v>
      </c>
      <c r="C25" s="111"/>
      <c r="D25" s="111"/>
      <c r="E25" s="111"/>
      <c r="F25" s="111"/>
      <c r="G25" s="112"/>
      <c r="H25" s="54"/>
    </row>
    <row r="26" spans="1:8" ht="5.25" customHeight="1" thickBot="1">
      <c r="A26" s="53"/>
      <c r="B26" s="6"/>
      <c r="C26" s="7"/>
      <c r="D26" s="7"/>
      <c r="E26" s="8"/>
      <c r="F26" s="8"/>
      <c r="G26" s="9"/>
      <c r="H26" s="54"/>
    </row>
    <row r="27" spans="1:8" ht="12.75">
      <c r="A27" s="53"/>
      <c r="B27" s="136" t="s">
        <v>29</v>
      </c>
      <c r="C27" s="137"/>
      <c r="D27" s="137"/>
      <c r="E27" s="137"/>
      <c r="F27" s="137"/>
      <c r="G27" s="138"/>
      <c r="H27" s="54"/>
    </row>
    <row r="28" spans="1:8" ht="13.5" thickBot="1">
      <c r="A28" s="93"/>
      <c r="B28" s="139" t="s">
        <v>30</v>
      </c>
      <c r="C28" s="140"/>
      <c r="D28" s="140"/>
      <c r="E28" s="140"/>
      <c r="F28" s="140"/>
      <c r="G28" s="141"/>
      <c r="H28" s="54"/>
    </row>
    <row r="29" spans="1:8" ht="6" customHeight="1">
      <c r="A29" s="63"/>
      <c r="B29" s="63"/>
      <c r="C29" s="63"/>
      <c r="D29" s="63"/>
      <c r="E29" s="63"/>
      <c r="F29" s="63"/>
      <c r="G29" s="1"/>
      <c r="H29" s="54"/>
    </row>
    <row r="30" spans="1:8" ht="6" customHeight="1" thickBot="1">
      <c r="A30" s="53"/>
      <c r="B30" s="1"/>
      <c r="C30" s="1"/>
      <c r="D30" s="1"/>
      <c r="E30" s="1"/>
      <c r="F30" s="1"/>
      <c r="G30" s="1"/>
      <c r="H30" s="54"/>
    </row>
    <row r="31" spans="1:11" ht="15.75" customHeight="1">
      <c r="A31" s="64" t="s">
        <v>10</v>
      </c>
      <c r="B31" s="27"/>
      <c r="C31" s="28"/>
      <c r="D31" s="29" t="s">
        <v>42</v>
      </c>
      <c r="E31" s="31" t="s">
        <v>11</v>
      </c>
      <c r="F31" s="32" t="s">
        <v>12</v>
      </c>
      <c r="G31" s="33"/>
      <c r="H31" s="65"/>
      <c r="K31" s="40"/>
    </row>
    <row r="32" spans="1:8" ht="20.25" customHeight="1">
      <c r="A32" s="53"/>
      <c r="B32" s="117" t="s">
        <v>13</v>
      </c>
      <c r="C32" s="118"/>
      <c r="D32" s="50" t="s">
        <v>43</v>
      </c>
      <c r="E32" s="34" t="s">
        <v>14</v>
      </c>
      <c r="F32" s="35" t="s">
        <v>15</v>
      </c>
      <c r="G32" s="36"/>
      <c r="H32" s="65"/>
    </row>
    <row r="33" spans="1:10" ht="11.25" customHeight="1" thickBot="1">
      <c r="A33" s="53"/>
      <c r="B33" s="95"/>
      <c r="C33" s="102"/>
      <c r="D33" s="103" t="s">
        <v>44</v>
      </c>
      <c r="E33" s="104" t="s">
        <v>16</v>
      </c>
      <c r="F33" s="105" t="s">
        <v>17</v>
      </c>
      <c r="G33" s="36"/>
      <c r="H33" s="65"/>
      <c r="J33" s="38"/>
    </row>
    <row r="34" spans="1:11" ht="18" customHeight="1">
      <c r="A34" s="53"/>
      <c r="B34" s="106" t="s">
        <v>34</v>
      </c>
      <c r="C34" s="94" t="s">
        <v>34</v>
      </c>
      <c r="D34" s="78">
        <v>14</v>
      </c>
      <c r="E34" s="79">
        <f>$E$15-420</f>
        <v>-420</v>
      </c>
      <c r="F34" s="80"/>
      <c r="G34" s="81"/>
      <c r="H34" s="65"/>
      <c r="J34" s="41"/>
      <c r="K34" s="38"/>
    </row>
    <row r="35" spans="1:11" ht="18" customHeight="1">
      <c r="A35" s="53"/>
      <c r="B35" s="107" t="s">
        <v>31</v>
      </c>
      <c r="C35" s="96" t="s">
        <v>54</v>
      </c>
      <c r="D35" s="30">
        <v>12</v>
      </c>
      <c r="E35" s="37">
        <f>$E$15-360</f>
        <v>-360</v>
      </c>
      <c r="F35" s="69"/>
      <c r="G35" s="25"/>
      <c r="H35" s="65"/>
      <c r="J35" s="41"/>
      <c r="K35" s="38"/>
    </row>
    <row r="36" spans="1:11" ht="18" customHeight="1">
      <c r="A36" s="53"/>
      <c r="B36" s="107" t="s">
        <v>32</v>
      </c>
      <c r="C36" s="96" t="s">
        <v>32</v>
      </c>
      <c r="D36" s="30">
        <v>10</v>
      </c>
      <c r="E36" s="37">
        <f>$E$15-300</f>
        <v>-300</v>
      </c>
      <c r="F36" s="85"/>
      <c r="G36" s="25"/>
      <c r="H36" s="65"/>
      <c r="J36" s="41"/>
      <c r="K36" s="38"/>
    </row>
    <row r="37" spans="1:11" ht="18" customHeight="1">
      <c r="A37" s="53"/>
      <c r="B37" s="107"/>
      <c r="C37" s="97" t="s">
        <v>51</v>
      </c>
      <c r="D37" s="72">
        <v>6</v>
      </c>
      <c r="E37" s="73">
        <f>$E$15-180</f>
        <v>-180</v>
      </c>
      <c r="F37" s="86"/>
      <c r="G37" s="26"/>
      <c r="H37" s="65"/>
      <c r="J37" s="41"/>
      <c r="K37" s="38"/>
    </row>
    <row r="38" spans="1:11" ht="18" customHeight="1">
      <c r="A38" s="53"/>
      <c r="B38" s="107"/>
      <c r="C38" s="98" t="s">
        <v>46</v>
      </c>
      <c r="D38" s="76">
        <v>2</v>
      </c>
      <c r="E38" s="77">
        <f>$E$15-60</f>
        <v>-60</v>
      </c>
      <c r="F38" s="92"/>
      <c r="G38" s="89"/>
      <c r="H38" s="65"/>
      <c r="J38" s="41"/>
      <c r="K38" s="38"/>
    </row>
    <row r="39" spans="1:11" ht="18" customHeight="1">
      <c r="A39" s="53"/>
      <c r="B39" s="107"/>
      <c r="C39" s="98" t="s">
        <v>33</v>
      </c>
      <c r="D39" s="76">
        <v>2</v>
      </c>
      <c r="E39" s="77">
        <f>$E$15-60</f>
        <v>-60</v>
      </c>
      <c r="F39" s="88"/>
      <c r="G39" s="89"/>
      <c r="H39" s="65"/>
      <c r="J39" s="41"/>
      <c r="K39" s="38"/>
    </row>
    <row r="40" spans="1:11" ht="18" customHeight="1">
      <c r="A40" s="70"/>
      <c r="B40" s="74" t="s">
        <v>55</v>
      </c>
      <c r="C40" s="98" t="s">
        <v>55</v>
      </c>
      <c r="D40" s="76">
        <v>2</v>
      </c>
      <c r="E40" s="77">
        <f>$E$15-60</f>
        <v>-60</v>
      </c>
      <c r="F40" s="91"/>
      <c r="G40" s="89"/>
      <c r="H40" s="71"/>
      <c r="J40" s="41"/>
      <c r="K40" s="38"/>
    </row>
    <row r="41" spans="1:11" ht="18" customHeight="1">
      <c r="A41" s="70"/>
      <c r="B41" s="74" t="s">
        <v>56</v>
      </c>
      <c r="C41" s="98" t="s">
        <v>56</v>
      </c>
      <c r="D41" s="76">
        <v>2</v>
      </c>
      <c r="E41" s="77">
        <f>$E$15-60</f>
        <v>-60</v>
      </c>
      <c r="F41" s="90"/>
      <c r="G41" s="89"/>
      <c r="H41" s="2"/>
      <c r="J41" s="41"/>
      <c r="K41" s="38"/>
    </row>
    <row r="42" spans="1:11" ht="18" customHeight="1">
      <c r="A42" s="53"/>
      <c r="B42" s="74"/>
      <c r="C42" s="98" t="s">
        <v>48</v>
      </c>
      <c r="D42" s="76">
        <v>2</v>
      </c>
      <c r="E42" s="77">
        <f>$E$15-60</f>
        <v>-60</v>
      </c>
      <c r="F42" s="88"/>
      <c r="G42" s="89"/>
      <c r="H42" s="65"/>
      <c r="J42" s="41"/>
      <c r="K42" s="38"/>
    </row>
    <row r="43" spans="1:11" ht="18" customHeight="1">
      <c r="A43" s="53"/>
      <c r="B43" s="74"/>
      <c r="C43" s="96" t="s">
        <v>49</v>
      </c>
      <c r="D43" s="76">
        <v>1.2</v>
      </c>
      <c r="E43" s="77">
        <f>$E$15-38</f>
        <v>-38</v>
      </c>
      <c r="F43" s="88"/>
      <c r="G43" s="89"/>
      <c r="H43" s="65"/>
      <c r="J43" s="41"/>
      <c r="K43" s="38"/>
    </row>
    <row r="44" spans="1:11" ht="18" customHeight="1">
      <c r="A44" s="53"/>
      <c r="B44" s="74"/>
      <c r="C44" s="99" t="s">
        <v>52</v>
      </c>
      <c r="D44" s="75">
        <v>1</v>
      </c>
      <c r="E44" s="37">
        <f>$E$15-35</f>
        <v>-35</v>
      </c>
      <c r="F44" s="87"/>
      <c r="G44" s="26"/>
      <c r="H44" s="65"/>
      <c r="J44" s="41"/>
      <c r="K44" s="38"/>
    </row>
    <row r="45" spans="1:11" ht="18" customHeight="1" thickBot="1">
      <c r="A45" s="53"/>
      <c r="B45" s="108" t="s">
        <v>45</v>
      </c>
      <c r="C45" s="100" t="s">
        <v>50</v>
      </c>
      <c r="D45" s="82">
        <v>1</v>
      </c>
      <c r="E45" s="83">
        <f>$E$15-30</f>
        <v>-30</v>
      </c>
      <c r="F45" s="84"/>
      <c r="G45" s="66"/>
      <c r="H45" s="67" t="s">
        <v>53</v>
      </c>
      <c r="J45" s="41"/>
      <c r="K45" s="38"/>
    </row>
    <row r="46" spans="1:11" ht="18" customHeight="1" thickBot="1">
      <c r="A46" s="68"/>
      <c r="B46" s="101"/>
      <c r="C46" s="101"/>
      <c r="D46" s="101"/>
      <c r="E46" s="101"/>
      <c r="F46" s="101"/>
      <c r="G46" s="101"/>
      <c r="H46" s="52">
        <v>40549</v>
      </c>
      <c r="J46" s="41"/>
      <c r="K46" s="38"/>
    </row>
    <row r="47" spans="1:11" ht="18.75" customHeight="1">
      <c r="A47" s="10"/>
      <c r="B47" s="17"/>
      <c r="C47" s="3"/>
      <c r="D47" s="3"/>
      <c r="E47" s="3"/>
      <c r="F47" s="3"/>
      <c r="G47" s="3"/>
      <c r="J47" s="41"/>
      <c r="K47" s="38"/>
    </row>
    <row r="48" spans="1:11" ht="15" customHeight="1" thickBot="1">
      <c r="A48" s="11"/>
      <c r="B48" s="12"/>
      <c r="C48" s="13"/>
      <c r="D48" s="13"/>
      <c r="E48" s="44"/>
      <c r="G48" s="51"/>
      <c r="H48" s="52"/>
      <c r="J48" s="41"/>
      <c r="K48" s="38"/>
    </row>
    <row r="49" ht="15" customHeight="1">
      <c r="J49" s="39"/>
    </row>
    <row r="52" ht="12.75">
      <c r="I52" s="15"/>
    </row>
  </sheetData>
  <sheetProtection/>
  <mergeCells count="20">
    <mergeCell ref="B27:G27"/>
    <mergeCell ref="B28:G28"/>
    <mergeCell ref="B22:G22"/>
    <mergeCell ref="B23:G23"/>
    <mergeCell ref="E9:F9"/>
    <mergeCell ref="E6:F6"/>
    <mergeCell ref="B24:G24"/>
    <mergeCell ref="B17:G17"/>
    <mergeCell ref="B19:G19"/>
    <mergeCell ref="B20:G20"/>
    <mergeCell ref="B25:G25"/>
    <mergeCell ref="B21:G21"/>
    <mergeCell ref="E13:F13"/>
    <mergeCell ref="E15:F15"/>
    <mergeCell ref="B32:C32"/>
    <mergeCell ref="A1:H1"/>
    <mergeCell ref="A2:H2"/>
    <mergeCell ref="A3:H3"/>
    <mergeCell ref="E11:F11"/>
    <mergeCell ref="E8:F8"/>
  </mergeCells>
  <printOptions/>
  <pageMargins left="0.5" right="0" top="0.7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Burger</dc:creator>
  <cp:keywords/>
  <dc:description/>
  <cp:lastModifiedBy>Irina Idelson</cp:lastModifiedBy>
  <cp:lastPrinted>2010-06-23T14:40:09Z</cp:lastPrinted>
  <dcterms:created xsi:type="dcterms:W3CDTF">2002-06-25T19:09:45Z</dcterms:created>
  <dcterms:modified xsi:type="dcterms:W3CDTF">2019-08-30T13:37:48Z</dcterms:modified>
  <cp:category/>
  <cp:version/>
  <cp:contentType/>
  <cp:contentStatus/>
</cp:coreProperties>
</file>